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4080" tabRatio="764" activeTab="2"/>
  </bookViews>
  <sheets>
    <sheet name="девочки 04-05" sheetId="1" r:id="rId1"/>
    <sheet name="мальчики 04-05" sheetId="2" r:id="rId2"/>
    <sheet name="очковая " sheetId="3" r:id="rId3"/>
    <sheet name="субъекты" sheetId="4" r:id="rId4"/>
    <sheet name="Лист1" sheetId="5" r:id="rId5"/>
  </sheets>
  <definedNames>
    <definedName name="_xlnm._FilterDatabase" localSheetId="0" hidden="1">'девочки 04-05'!$A$6:$K$117</definedName>
    <definedName name="_xlnm._FilterDatabase" localSheetId="1" hidden="1">'мальчики 04-05'!$A$6:$K$127</definedName>
  </definedNames>
  <calcPr fullCalcOnLoad="1"/>
</workbook>
</file>

<file path=xl/sharedStrings.xml><?xml version="1.0" encoding="utf-8"?>
<sst xmlns="http://schemas.openxmlformats.org/spreadsheetml/2006/main" count="927" uniqueCount="271">
  <si>
    <t xml:space="preserve">Фамилия, Имя </t>
  </si>
  <si>
    <t>год</t>
  </si>
  <si>
    <t>Субъект РФ</t>
  </si>
  <si>
    <t>№</t>
  </si>
  <si>
    <t>спортсмена</t>
  </si>
  <si>
    <t>рожд</t>
  </si>
  <si>
    <t>Новосибирская обл</t>
  </si>
  <si>
    <t>Москва</t>
  </si>
  <si>
    <t xml:space="preserve"> Алтайский край</t>
  </si>
  <si>
    <t xml:space="preserve">Москва </t>
  </si>
  <si>
    <t>Всероссийские соревнования по горнолыжному спорту</t>
  </si>
  <si>
    <t>Место</t>
  </si>
  <si>
    <t>разряд</t>
  </si>
  <si>
    <t>Сахалинская область</t>
  </si>
  <si>
    <t>Сахалинская обл</t>
  </si>
  <si>
    <t>Новосибирская область</t>
  </si>
  <si>
    <t>республика Башкортостан</t>
  </si>
  <si>
    <t>республика Алтай</t>
  </si>
  <si>
    <t>Кемеровская область</t>
  </si>
  <si>
    <t>респ.Башкортостан</t>
  </si>
  <si>
    <t>Алтайский край</t>
  </si>
  <si>
    <t>респ. Алтай</t>
  </si>
  <si>
    <t>республика Татарстан</t>
  </si>
  <si>
    <t>Камчатский край</t>
  </si>
  <si>
    <t>Красноярский край</t>
  </si>
  <si>
    <t>Санкт-Петербург</t>
  </si>
  <si>
    <t>Челябинская область</t>
  </si>
  <si>
    <t>Магаданская область</t>
  </si>
  <si>
    <t>Свердловская область</t>
  </si>
  <si>
    <t>Ленинградская область</t>
  </si>
  <si>
    <t>республика Карелия</t>
  </si>
  <si>
    <t xml:space="preserve">Список  </t>
  </si>
  <si>
    <t xml:space="preserve">участников Всероссийских соревнований по горнолыжному спорту 
</t>
  </si>
  <si>
    <t>Команда</t>
  </si>
  <si>
    <t>кол-во баллов</t>
  </si>
  <si>
    <t>Очки</t>
  </si>
  <si>
    <t>ОЛИМПИЙСКИЕ НАДЕЖДЫ</t>
  </si>
  <si>
    <t>девушки 2004-2005 г.р.</t>
  </si>
  <si>
    <t>05-10 марта 2018г.</t>
  </si>
  <si>
    <t>Город</t>
  </si>
  <si>
    <t>Тульская обл</t>
  </si>
  <si>
    <t>Воякин Андрей</t>
  </si>
  <si>
    <t>Садовая Анастасия</t>
  </si>
  <si>
    <t>респ Алтай</t>
  </si>
  <si>
    <t>Горно-Алтайск</t>
  </si>
  <si>
    <t>Афанасьева Полина</t>
  </si>
  <si>
    <t>Нагибин Денис</t>
  </si>
  <si>
    <t>Шестаков Артем</t>
  </si>
  <si>
    <t>Тульская область</t>
  </si>
  <si>
    <t xml:space="preserve">субъектов - участников Всероссийских соревнований по горнолыжному спорту 
</t>
  </si>
  <si>
    <t>Аптиев Егор</t>
  </si>
  <si>
    <t>Алтайский кр</t>
  </si>
  <si>
    <t>Белокуриха</t>
  </si>
  <si>
    <t>Ведерников Степан</t>
  </si>
  <si>
    <t>Междуреченск</t>
  </si>
  <si>
    <t>Таштагол</t>
  </si>
  <si>
    <t>Гаврилов Григорий</t>
  </si>
  <si>
    <t>Дубинин Алексей</t>
  </si>
  <si>
    <t>Свердловская обл</t>
  </si>
  <si>
    <t>Кировград</t>
  </si>
  <si>
    <t>Иванов Андрей</t>
  </si>
  <si>
    <t>Кожуров Иван</t>
  </si>
  <si>
    <t>Крылов Семён</t>
  </si>
  <si>
    <t>Шерегеш</t>
  </si>
  <si>
    <t>Кутищев Матвей</t>
  </si>
  <si>
    <t>Мусинов Егор</t>
  </si>
  <si>
    <t>Рогозинников Станислав</t>
  </si>
  <si>
    <t>Хоптынский Геннадий</t>
  </si>
  <si>
    <t>Шаталов Савелий</t>
  </si>
  <si>
    <t>Шнуров Максим</t>
  </si>
  <si>
    <t>Бызова Эвелина</t>
  </si>
  <si>
    <t>Новокузнецк</t>
  </si>
  <si>
    <t>Головина Мария</t>
  </si>
  <si>
    <t>Грачёва Полина</t>
  </si>
  <si>
    <t>Иванова Софья</t>
  </si>
  <si>
    <t>Панченко Софья</t>
  </si>
  <si>
    <t>Пчельникова Анна</t>
  </si>
  <si>
    <t>Сёмина Алёна</t>
  </si>
  <si>
    <t>Сорокина Варвара</t>
  </si>
  <si>
    <t>Барнаул</t>
  </si>
  <si>
    <t>Чепсаракова Алина</t>
  </si>
  <si>
    <t>Командные результаты. Юноши и девушки 2004-2005 г.р.</t>
  </si>
  <si>
    <t>Сумма очков</t>
  </si>
  <si>
    <t>Безлепкин Сергей</t>
  </si>
  <si>
    <t>Колунов Илья</t>
  </si>
  <si>
    <t>Максимов Михаил</t>
  </si>
  <si>
    <t>Никуленко Филипп</t>
  </si>
  <si>
    <t>Прудников Михаил</t>
  </si>
  <si>
    <t>Фураев Олег</t>
  </si>
  <si>
    <t>Яшуков Кирилл</t>
  </si>
  <si>
    <t>Лебедева Александра</t>
  </si>
  <si>
    <t>Ляскало Алиса</t>
  </si>
  <si>
    <t>Милюкова Ксения</t>
  </si>
  <si>
    <t>Прибылова Кристина</t>
  </si>
  <si>
    <t>Прудникова Екатерина</t>
  </si>
  <si>
    <t>Сабирова Рене</t>
  </si>
  <si>
    <t>Клочкова Василиса</t>
  </si>
  <si>
    <t>Екатеринбург</t>
  </si>
  <si>
    <t>Гулина Анастасия</t>
  </si>
  <si>
    <t>Рожкова Полина</t>
  </si>
  <si>
    <t>Скрябина Татьяна</t>
  </si>
  <si>
    <t>Нижний Тагил</t>
  </si>
  <si>
    <t>Верхняя Салда</t>
  </si>
  <si>
    <t>Ахмедиев Ростислав</t>
  </si>
  <si>
    <t>Ерёмин Игорь</t>
  </si>
  <si>
    <t>Захаров Данил</t>
  </si>
  <si>
    <t>Ермаков Никита</t>
  </si>
  <si>
    <t>Рейнбольд Дмитрий</t>
  </si>
  <si>
    <t>Фомин Григорий</t>
  </si>
  <si>
    <t>Качканар</t>
  </si>
  <si>
    <t>Скулкин Семён</t>
  </si>
  <si>
    <t>Хитрин Николай</t>
  </si>
  <si>
    <t>Горина Капитолина</t>
  </si>
  <si>
    <t>Бобылева Лидия</t>
  </si>
  <si>
    <t>Коваль Екатерина</t>
  </si>
  <si>
    <t>Черендина Маргарита</t>
  </si>
  <si>
    <t>Русаков Тимофей</t>
  </si>
  <si>
    <t>Ткач Артем</t>
  </si>
  <si>
    <t>Тишин Кирилл</t>
  </si>
  <si>
    <t>Дмитриев Данил</t>
  </si>
  <si>
    <t>Хантаков Егор</t>
  </si>
  <si>
    <t>Наумов Вадим</t>
  </si>
  <si>
    <t>Загребина Анастасия</t>
  </si>
  <si>
    <t>Ижевск</t>
  </si>
  <si>
    <t>Голохвастова Анастасия</t>
  </si>
  <si>
    <t>п.Волковской</t>
  </si>
  <si>
    <t>Рычков Артем</t>
  </si>
  <si>
    <t>Лешок Вячеслав</t>
  </si>
  <si>
    <t>п.Новый</t>
  </si>
  <si>
    <t>Малькова Екатерина</t>
  </si>
  <si>
    <t>Белорецк</t>
  </si>
  <si>
    <t>Левченко Фёдор</t>
  </si>
  <si>
    <t>Уфа</t>
  </si>
  <si>
    <t>Хамидуллин Амир</t>
  </si>
  <si>
    <t>Сорокна Варвара</t>
  </si>
  <si>
    <t>Кутищев Мавей</t>
  </si>
  <si>
    <t>Люльева Елизавета</t>
  </si>
  <si>
    <t>Жукова Дарья</t>
  </si>
  <si>
    <t>Звягина Елизавета</t>
  </si>
  <si>
    <t>Шмид Дарья</t>
  </si>
  <si>
    <t>Гордиенко Юлия</t>
  </si>
  <si>
    <t>Тамонова Анна</t>
  </si>
  <si>
    <t>Павлов Егор</t>
  </si>
  <si>
    <t>Сурин Игнат</t>
  </si>
  <si>
    <t>Фельдшеров Борис</t>
  </si>
  <si>
    <t>Яковлев Феодосий</t>
  </si>
  <si>
    <t>Грибенко Вероника</t>
  </si>
  <si>
    <t>Железногорск</t>
  </si>
  <si>
    <t>Агапова Арина</t>
  </si>
  <si>
    <t>Красноярск</t>
  </si>
  <si>
    <t>Литвин Алиса</t>
  </si>
  <si>
    <t>Рыкова Дарья</t>
  </si>
  <si>
    <t>Шереметьева Лаура</t>
  </si>
  <si>
    <t>Косарьков Даниил</t>
  </si>
  <si>
    <t>Бушмин Иван</t>
  </si>
  <si>
    <t>Удовенко Иван</t>
  </si>
  <si>
    <t>Князев Вячеслав</t>
  </si>
  <si>
    <t>Щербина Георгий</t>
  </si>
  <si>
    <t>Терещук Егор</t>
  </si>
  <si>
    <t>Чепиков Андрей</t>
  </si>
  <si>
    <t>Володина Вероника</t>
  </si>
  <si>
    <t>Вилючинск</t>
  </si>
  <si>
    <t>Герасимова Александра</t>
  </si>
  <si>
    <t>Петропавловск-Камчатский</t>
  </si>
  <si>
    <t>Ковалёва Вероника</t>
  </si>
  <si>
    <t>Елизово</t>
  </si>
  <si>
    <t>Королёва Дарья</t>
  </si>
  <si>
    <t>Усенко Олеся</t>
  </si>
  <si>
    <t>Гридина Елизавета</t>
  </si>
  <si>
    <t>Лелёкин Сергей</t>
  </si>
  <si>
    <t>Лепский Владимир</t>
  </si>
  <si>
    <t>Ляшенко Данил</t>
  </si>
  <si>
    <t>Сурков Игорь</t>
  </si>
  <si>
    <t>Щербаков Марк</t>
  </si>
  <si>
    <t>Болоховский Михаил</t>
  </si>
  <si>
    <t>Копылов Виталий</t>
  </si>
  <si>
    <t>Екимкова Полина</t>
  </si>
  <si>
    <t>Южно-Сахалинск</t>
  </si>
  <si>
    <t>Гайдамащук Карина</t>
  </si>
  <si>
    <t>Баранова Ксения</t>
  </si>
  <si>
    <t>Быков Павел</t>
  </si>
  <si>
    <t>Шершнев Алексей</t>
  </si>
  <si>
    <t>Ковалёв Егор</t>
  </si>
  <si>
    <t>Ше Бо Хак</t>
  </si>
  <si>
    <t>Кудряшова Анна</t>
  </si>
  <si>
    <t>Московская область</t>
  </si>
  <si>
    <t>Капранова Алиса</t>
  </si>
  <si>
    <t>Сутягина Ульяна</t>
  </si>
  <si>
    <t>Гордиевский Родион</t>
  </si>
  <si>
    <t>Московская обл</t>
  </si>
  <si>
    <t>Абалихин Артем</t>
  </si>
  <si>
    <t>Петров Николай</t>
  </si>
  <si>
    <t>Иванов Владимир</t>
  </si>
  <si>
    <t>Кемеровская область 1</t>
  </si>
  <si>
    <t>Кемеровская область 2</t>
  </si>
  <si>
    <t>COM</t>
  </si>
  <si>
    <t>SL</t>
  </si>
  <si>
    <t>GS</t>
  </si>
  <si>
    <t>Любимцева Софья</t>
  </si>
  <si>
    <t>Челябинская обл</t>
  </si>
  <si>
    <t>Златоуст</t>
  </si>
  <si>
    <t>Иванов Максим</t>
  </si>
  <si>
    <t>Хабаровский кр</t>
  </si>
  <si>
    <t>п.Многовершинный</t>
  </si>
  <si>
    <t>Ани Кирилл</t>
  </si>
  <si>
    <t>Хабаровск</t>
  </si>
  <si>
    <t>Карпенко Екатерина</t>
  </si>
  <si>
    <t>Неменко Анна</t>
  </si>
  <si>
    <t>Хабаровский Край</t>
  </si>
  <si>
    <t>Потёмкин Егор</t>
  </si>
  <si>
    <t>Кабардино-Болкарская респ</t>
  </si>
  <si>
    <t>Терскол</t>
  </si>
  <si>
    <t>Старшинов Григорий</t>
  </si>
  <si>
    <t>Перетятько Яна</t>
  </si>
  <si>
    <t>Кабардино-Болкарская республика</t>
  </si>
  <si>
    <t>Ше Виталий</t>
  </si>
  <si>
    <t>Калужская область</t>
  </si>
  <si>
    <t>Голобокова Ольга</t>
  </si>
  <si>
    <t>Спасская Марина</t>
  </si>
  <si>
    <t>Барышева Вера</t>
  </si>
  <si>
    <t>Калужскапя обл</t>
  </si>
  <si>
    <t>Размахов Игорь</t>
  </si>
  <si>
    <t>Ленинградская обл</t>
  </si>
  <si>
    <t>Кондратенко Григорий</t>
  </si>
  <si>
    <t>Скирда Михаил</t>
  </si>
  <si>
    <t>Косовский Семён</t>
  </si>
  <si>
    <t>Заливин Рамазон</t>
  </si>
  <si>
    <t>Богданова Елизавета</t>
  </si>
  <si>
    <t>Коломийченко Ника</t>
  </si>
  <si>
    <t>Елисеева Ангелина</t>
  </si>
  <si>
    <t>Карпова Мария</t>
  </si>
  <si>
    <t>Никифорова Екатерина</t>
  </si>
  <si>
    <t>Гончарова Полина</t>
  </si>
  <si>
    <t>Бочкарёв Максим</t>
  </si>
  <si>
    <t>респ Татарстан</t>
  </si>
  <si>
    <t>Казань</t>
  </si>
  <si>
    <t>Шмаков Данил</t>
  </si>
  <si>
    <t>Мингазов Тимур</t>
  </si>
  <si>
    <t>Магаданская обл</t>
  </si>
  <si>
    <t>Сапицкий Кирилл</t>
  </si>
  <si>
    <t>Ходякова Мелисса</t>
  </si>
  <si>
    <t>Андреева Александра</t>
  </si>
  <si>
    <t>респ Карелия</t>
  </si>
  <si>
    <t>Орлова Олеся</t>
  </si>
  <si>
    <t>Попова Кристина</t>
  </si>
  <si>
    <t>Новиков Руслан</t>
  </si>
  <si>
    <t>Тестов Дмитрий</t>
  </si>
  <si>
    <t>Буданов Денис</t>
  </si>
  <si>
    <t>Рыбаков Дмитрий</t>
  </si>
  <si>
    <t>Петров Марк</t>
  </si>
  <si>
    <t>Находкин Сергей</t>
  </si>
  <si>
    <t>Парвицкий Никон</t>
  </si>
  <si>
    <t>Жоголев Артем</t>
  </si>
  <si>
    <t>Ястремскайте Эмилия</t>
  </si>
  <si>
    <t>Удмуртская респ</t>
  </si>
  <si>
    <t xml:space="preserve">Кемеровская обл </t>
  </si>
  <si>
    <t>Красноярский кр.</t>
  </si>
  <si>
    <t>Камчатский кр.</t>
  </si>
  <si>
    <t>Хабаровский край</t>
  </si>
  <si>
    <t>Удмуртская республика</t>
  </si>
  <si>
    <t>Камчатский кр</t>
  </si>
  <si>
    <t>н/ф</t>
  </si>
  <si>
    <t>н/с</t>
  </si>
  <si>
    <t>д/к</t>
  </si>
  <si>
    <t>н\ф</t>
  </si>
  <si>
    <t>Надёжина Анфиса</t>
  </si>
  <si>
    <t>Кемерово</t>
  </si>
  <si>
    <t>место</t>
  </si>
  <si>
    <t>Гл.секретарь</t>
  </si>
  <si>
    <t>Орлова Е.В.</t>
  </si>
  <si>
    <t>«ОЛИМПИЙСКИЕ НАДЕЖДЫ»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</si>
</sst>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Book Antiqua"/>
      <family val="1"/>
    </font>
    <font>
      <sz val="9"/>
      <name val="Book Antiqua"/>
      <family val="1"/>
    </font>
    <font>
      <sz val="8"/>
      <color indexed="8"/>
      <name val="Book Antiqua"/>
      <family val="1"/>
    </font>
    <font>
      <sz val="9"/>
      <color indexed="8"/>
      <name val="Book Antiqua"/>
      <family val="1"/>
    </font>
    <font>
      <sz val="8"/>
      <name val="Book Antiqua"/>
      <family val="1"/>
    </font>
    <font>
      <b/>
      <sz val="8"/>
      <color indexed="8"/>
      <name val="Book Antiqua"/>
      <family val="1"/>
    </font>
    <font>
      <sz val="7"/>
      <color indexed="8"/>
      <name val="Book Antiqua"/>
      <family val="1"/>
    </font>
    <font>
      <sz val="7"/>
      <name val="Book Antiqua"/>
      <family val="1"/>
    </font>
    <font>
      <b/>
      <sz val="10"/>
      <color indexed="8"/>
      <name val="Book Antiqua"/>
      <family val="1"/>
    </font>
    <font>
      <b/>
      <sz val="9"/>
      <color indexed="8"/>
      <name val="Book Antiqua"/>
      <family val="1"/>
    </font>
    <font>
      <sz val="14"/>
      <color indexed="8"/>
      <name val="Book Antiqua"/>
      <family val="1"/>
    </font>
    <font>
      <b/>
      <sz val="22"/>
      <name val="Book Antiqua"/>
      <family val="1"/>
    </font>
    <font>
      <b/>
      <i/>
      <sz val="20"/>
      <name val="Book Antiqua"/>
      <family val="1"/>
    </font>
    <font>
      <sz val="11"/>
      <color indexed="8"/>
      <name val="Book Antiqua"/>
      <family val="1"/>
    </font>
    <font>
      <sz val="11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Book Antiqua"/>
      <family val="1"/>
    </font>
    <font>
      <b/>
      <sz val="12"/>
      <color indexed="8"/>
      <name val="Book Antiqua"/>
      <family val="1"/>
    </font>
    <font>
      <b/>
      <sz val="11"/>
      <color indexed="8"/>
      <name val="Book Antiqua"/>
      <family val="1"/>
    </font>
    <font>
      <sz val="5"/>
      <color indexed="8"/>
      <name val="Book Antiqua"/>
      <family val="1"/>
    </font>
    <font>
      <b/>
      <sz val="5"/>
      <color indexed="8"/>
      <name val="Book Antiqua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 Antiqua"/>
      <family val="1"/>
    </font>
    <font>
      <b/>
      <sz val="8"/>
      <color theme="1"/>
      <name val="Book Antiqua"/>
      <family val="1"/>
    </font>
    <font>
      <b/>
      <sz val="14"/>
      <color theme="1"/>
      <name val="Book Antiqua"/>
      <family val="1"/>
    </font>
    <font>
      <b/>
      <sz val="12"/>
      <color theme="1"/>
      <name val="Book Antiqua"/>
      <family val="1"/>
    </font>
    <font>
      <b/>
      <sz val="11"/>
      <color theme="1"/>
      <name val="Book Antiqua"/>
      <family val="1"/>
    </font>
    <font>
      <sz val="14"/>
      <color rgb="FF000000"/>
      <name val="Book Antiqua"/>
      <family val="1"/>
    </font>
    <font>
      <sz val="14"/>
      <color theme="1"/>
      <name val="Book Antiqua"/>
      <family val="1"/>
    </font>
    <font>
      <b/>
      <sz val="12"/>
      <color rgb="FF000000"/>
      <name val="Book Antiqua"/>
      <family val="1"/>
    </font>
    <font>
      <sz val="9"/>
      <color theme="1"/>
      <name val="Book Antiqua"/>
      <family val="1"/>
    </font>
    <font>
      <b/>
      <sz val="14"/>
      <color rgb="FF000000"/>
      <name val="Book Antiqua"/>
      <family val="1"/>
    </font>
    <font>
      <sz val="11"/>
      <color rgb="FF000000"/>
      <name val="Calibri"/>
      <family val="2"/>
    </font>
    <font>
      <b/>
      <sz val="11"/>
      <color rgb="FF000000"/>
      <name val="Book Antiqua"/>
      <family val="1"/>
    </font>
    <font>
      <b/>
      <sz val="9"/>
      <color theme="1"/>
      <name val="Book Antiqua"/>
      <family val="1"/>
    </font>
    <font>
      <sz val="8"/>
      <color rgb="FF000000"/>
      <name val="Book Antiqua"/>
      <family val="1"/>
    </font>
    <font>
      <sz val="8"/>
      <color theme="1"/>
      <name val="Book Antiqua"/>
      <family val="1"/>
    </font>
    <font>
      <b/>
      <sz val="8"/>
      <color rgb="FF000000"/>
      <name val="Book Antiqua"/>
      <family val="1"/>
    </font>
    <font>
      <b/>
      <sz val="10"/>
      <color rgb="FF000000"/>
      <name val="Book Antiqua"/>
      <family val="1"/>
    </font>
    <font>
      <sz val="11"/>
      <color rgb="FF000000"/>
      <name val="Book Antiqua"/>
      <family val="1"/>
    </font>
    <font>
      <sz val="5"/>
      <color rgb="FF000000"/>
      <name val="Book Antiqua"/>
      <family val="1"/>
    </font>
    <font>
      <b/>
      <sz val="5"/>
      <color rgb="FF000000"/>
      <name val="Book Antiqua"/>
      <family val="1"/>
    </font>
    <font>
      <b/>
      <sz val="9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>
        <color indexed="63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59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60" fillId="0" borderId="0" xfId="0" applyFont="1" applyAlignment="1">
      <alignment horizontal="right" vertical="center"/>
    </xf>
    <xf numFmtId="0" fontId="61" fillId="0" borderId="0" xfId="0" applyFont="1" applyBorder="1" applyAlignment="1">
      <alignment vertical="top"/>
    </xf>
    <xf numFmtId="0" fontId="62" fillId="0" borderId="0" xfId="0" applyFont="1" applyAlignment="1">
      <alignment vertical="top"/>
    </xf>
    <xf numFmtId="0" fontId="59" fillId="0" borderId="0" xfId="0" applyFont="1" applyAlignment="1">
      <alignment horizontal="center" vertical="center"/>
    </xf>
    <xf numFmtId="0" fontId="63" fillId="0" borderId="0" xfId="0" applyFont="1" applyAlignment="1">
      <alignment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64" fillId="0" borderId="0" xfId="0" applyFont="1" applyFill="1" applyAlignment="1">
      <alignment horizontal="right"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0" fontId="65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12" xfId="0" applyFont="1" applyBorder="1" applyAlignment="1">
      <alignment vertical="center"/>
    </xf>
    <xf numFmtId="0" fontId="65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0" fillId="0" borderId="0" xfId="0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66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62" fillId="0" borderId="0" xfId="0" applyFont="1" applyAlignment="1">
      <alignment horizontal="left" vertical="center"/>
    </xf>
    <xf numFmtId="0" fontId="69" fillId="0" borderId="0" xfId="0" applyFont="1" applyAlignment="1">
      <alignment vertical="center"/>
    </xf>
    <xf numFmtId="0" fontId="69" fillId="0" borderId="0" xfId="0" applyFont="1" applyBorder="1" applyAlignment="1">
      <alignment vertical="center"/>
    </xf>
    <xf numFmtId="0" fontId="7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65" fillId="0" borderId="0" xfId="0" applyFont="1" applyFill="1" applyAlignment="1">
      <alignment vertical="center"/>
    </xf>
    <xf numFmtId="0" fontId="65" fillId="0" borderId="0" xfId="0" applyFont="1" applyFill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vertical="center"/>
    </xf>
    <xf numFmtId="0" fontId="72" fillId="0" borderId="2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3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73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72" fillId="0" borderId="10" xfId="0" applyFont="1" applyFill="1" applyBorder="1" applyAlignment="1">
      <alignment horizontal="center" vertical="center"/>
    </xf>
    <xf numFmtId="0" fontId="72" fillId="0" borderId="23" xfId="0" applyFont="1" applyFill="1" applyBorder="1" applyAlignment="1">
      <alignment horizontal="center" vertical="center"/>
    </xf>
    <xf numFmtId="0" fontId="72" fillId="0" borderId="1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67" fillId="0" borderId="22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/>
    </xf>
    <xf numFmtId="0" fontId="72" fillId="0" borderId="12" xfId="0" applyFont="1" applyFill="1" applyBorder="1" applyAlignment="1">
      <alignment horizontal="center" vertical="center"/>
    </xf>
    <xf numFmtId="0" fontId="72" fillId="0" borderId="2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63" fillId="0" borderId="0" xfId="0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7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77" fillId="0" borderId="12" xfId="0" applyFont="1" applyFill="1" applyBorder="1" applyAlignment="1">
      <alignment horizontal="center" vertical="center" wrapText="1"/>
    </xf>
    <xf numFmtId="0" fontId="78" fillId="0" borderId="22" xfId="0" applyFont="1" applyFill="1" applyBorder="1" applyAlignment="1">
      <alignment horizontal="center" vertical="center"/>
    </xf>
    <xf numFmtId="0" fontId="77" fillId="0" borderId="22" xfId="0" applyFont="1" applyFill="1" applyBorder="1" applyAlignment="1">
      <alignment horizontal="center" vertical="center" wrapText="1"/>
    </xf>
    <xf numFmtId="0" fontId="78" fillId="0" borderId="2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 horizontal="center" vertical="center"/>
    </xf>
    <xf numFmtId="0" fontId="78" fillId="0" borderId="18" xfId="0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79" fillId="0" borderId="12" xfId="0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74" fillId="0" borderId="1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63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"/>
  <sheetViews>
    <sheetView zoomScale="160" zoomScaleNormal="160" zoomScalePageLayoutView="0" workbookViewId="0" topLeftCell="A70">
      <selection activeCell="F92" sqref="F92:J92"/>
    </sheetView>
  </sheetViews>
  <sheetFormatPr defaultColWidth="9.140625" defaultRowHeight="15"/>
  <cols>
    <col min="1" max="1" width="5.8515625" style="0" customWidth="1"/>
    <col min="2" max="2" width="3.140625" style="0" customWidth="1"/>
    <col min="3" max="3" width="5.140625" style="0" customWidth="1"/>
    <col min="4" max="4" width="4.140625" style="0" customWidth="1"/>
    <col min="5" max="5" width="6.57421875" style="0" customWidth="1"/>
    <col min="7" max="7" width="18.00390625" style="0" customWidth="1"/>
    <col min="9" max="9" width="6.7109375" style="0" customWidth="1"/>
    <col min="10" max="10" width="19.57421875" style="0" customWidth="1"/>
    <col min="11" max="11" width="13.28125" style="0" customWidth="1"/>
    <col min="12" max="12" width="5.7109375" style="0" customWidth="1"/>
  </cols>
  <sheetData>
    <row r="1" spans="3:11" ht="16.5">
      <c r="C1" s="29"/>
      <c r="D1" s="147" t="s">
        <v>31</v>
      </c>
      <c r="E1" s="147"/>
      <c r="F1" s="147"/>
      <c r="G1" s="147"/>
      <c r="H1" s="147"/>
      <c r="I1" s="147"/>
      <c r="J1" s="147"/>
      <c r="K1" s="29"/>
    </row>
    <row r="2" spans="3:12" ht="18" customHeight="1">
      <c r="C2" s="29"/>
      <c r="D2" s="150" t="s">
        <v>32</v>
      </c>
      <c r="E2" s="150"/>
      <c r="F2" s="150"/>
      <c r="G2" s="150"/>
      <c r="H2" s="150"/>
      <c r="I2" s="150"/>
      <c r="J2" s="150"/>
      <c r="K2" s="150"/>
      <c r="L2" s="13"/>
    </row>
    <row r="3" spans="3:12" ht="20.25" customHeight="1">
      <c r="C3" s="29"/>
      <c r="D3" s="148" t="s">
        <v>36</v>
      </c>
      <c r="E3" s="148"/>
      <c r="F3" s="148"/>
      <c r="G3" s="148"/>
      <c r="H3" s="148"/>
      <c r="I3" s="148"/>
      <c r="J3" s="148"/>
      <c r="K3" s="48"/>
      <c r="L3" s="12"/>
    </row>
    <row r="4" spans="3:12" ht="15">
      <c r="C4" s="29"/>
      <c r="D4" s="149" t="s">
        <v>37</v>
      </c>
      <c r="E4" s="149"/>
      <c r="F4" s="149"/>
      <c r="G4" s="149"/>
      <c r="H4" s="149"/>
      <c r="I4" s="149"/>
      <c r="J4" s="149"/>
      <c r="K4" s="49"/>
      <c r="L4" s="15"/>
    </row>
    <row r="5" spans="3:12" ht="15" customHeight="1">
      <c r="C5" s="29"/>
      <c r="D5" s="29"/>
      <c r="E5" s="50"/>
      <c r="F5" s="50"/>
      <c r="G5" s="51"/>
      <c r="H5" s="50"/>
      <c r="I5" s="52" t="s">
        <v>38</v>
      </c>
      <c r="J5" s="29"/>
      <c r="K5" s="50"/>
      <c r="L5" s="3"/>
    </row>
    <row r="6" spans="1:12" ht="9.75" customHeight="1">
      <c r="A6" s="139"/>
      <c r="B6" s="141" t="s">
        <v>195</v>
      </c>
      <c r="C6" s="143" t="s">
        <v>196</v>
      </c>
      <c r="D6" s="141" t="s">
        <v>197</v>
      </c>
      <c r="E6" s="139" t="s">
        <v>3</v>
      </c>
      <c r="F6" s="34" t="s">
        <v>0</v>
      </c>
      <c r="G6" s="46"/>
      <c r="H6" s="32" t="s">
        <v>1</v>
      </c>
      <c r="I6" s="139" t="s">
        <v>12</v>
      </c>
      <c r="J6" s="145" t="s">
        <v>2</v>
      </c>
      <c r="K6" s="145" t="s">
        <v>39</v>
      </c>
      <c r="L6" s="3"/>
    </row>
    <row r="7" spans="1:12" ht="9.75" customHeight="1">
      <c r="A7" s="140"/>
      <c r="B7" s="142"/>
      <c r="C7" s="144"/>
      <c r="D7" s="142"/>
      <c r="E7" s="140"/>
      <c r="F7" s="35" t="s">
        <v>4</v>
      </c>
      <c r="G7" s="36"/>
      <c r="H7" s="33" t="s">
        <v>5</v>
      </c>
      <c r="I7" s="140"/>
      <c r="J7" s="146"/>
      <c r="K7" s="146"/>
      <c r="L7" s="3"/>
    </row>
    <row r="8" spans="1:12" ht="10.5" customHeight="1">
      <c r="A8" s="70">
        <f aca="true" ca="1" t="shared" si="0" ref="A8:A39">RAND()</f>
        <v>0.4491702735397033</v>
      </c>
      <c r="B8" s="74">
        <v>2</v>
      </c>
      <c r="C8" s="77">
        <v>1</v>
      </c>
      <c r="D8" s="74">
        <v>2</v>
      </c>
      <c r="E8" s="37">
        <v>1</v>
      </c>
      <c r="F8" s="47" t="s">
        <v>178</v>
      </c>
      <c r="G8" s="56"/>
      <c r="H8" s="57">
        <v>2004</v>
      </c>
      <c r="I8" s="57">
        <v>1</v>
      </c>
      <c r="J8" s="58" t="s">
        <v>14</v>
      </c>
      <c r="K8" s="58" t="s">
        <v>177</v>
      </c>
      <c r="L8" s="3"/>
    </row>
    <row r="9" spans="1:12" ht="10.5" customHeight="1">
      <c r="A9" s="70">
        <f ca="1" t="shared" si="0"/>
        <v>0.1462529074672565</v>
      </c>
      <c r="B9" s="74">
        <v>1</v>
      </c>
      <c r="C9" s="77">
        <v>1</v>
      </c>
      <c r="D9" s="74">
        <v>3</v>
      </c>
      <c r="E9" s="37">
        <v>2</v>
      </c>
      <c r="F9" s="47" t="s">
        <v>231</v>
      </c>
      <c r="G9" s="47"/>
      <c r="H9" s="57">
        <v>2004</v>
      </c>
      <c r="I9" s="57">
        <v>1</v>
      </c>
      <c r="J9" s="58" t="s">
        <v>222</v>
      </c>
      <c r="K9" s="58"/>
      <c r="L9" s="3"/>
    </row>
    <row r="10" spans="1:12" ht="10.5" customHeight="1">
      <c r="A10" s="70">
        <f ca="1" t="shared" si="0"/>
        <v>0.44703552847602224</v>
      </c>
      <c r="B10" s="74">
        <v>1</v>
      </c>
      <c r="C10" s="77">
        <v>1</v>
      </c>
      <c r="D10" s="74">
        <v>1</v>
      </c>
      <c r="E10" s="37">
        <v>3</v>
      </c>
      <c r="F10" s="47" t="s">
        <v>129</v>
      </c>
      <c r="G10" s="56"/>
      <c r="H10" s="57">
        <v>2004</v>
      </c>
      <c r="I10" s="57">
        <v>1</v>
      </c>
      <c r="J10" s="58" t="s">
        <v>19</v>
      </c>
      <c r="K10" s="58" t="s">
        <v>130</v>
      </c>
      <c r="L10" s="3"/>
    </row>
    <row r="11" spans="1:12" ht="10.5" customHeight="1">
      <c r="A11" s="70">
        <f ca="1" t="shared" si="0"/>
        <v>0.6176296217630163</v>
      </c>
      <c r="B11" s="74">
        <v>1</v>
      </c>
      <c r="C11" s="77">
        <v>1</v>
      </c>
      <c r="D11" s="74">
        <v>1</v>
      </c>
      <c r="E11" s="37">
        <v>4</v>
      </c>
      <c r="F11" s="47" t="s">
        <v>113</v>
      </c>
      <c r="G11" s="56"/>
      <c r="H11" s="57">
        <v>2004</v>
      </c>
      <c r="I11" s="57">
        <v>1</v>
      </c>
      <c r="J11" s="58" t="s">
        <v>6</v>
      </c>
      <c r="K11" s="58"/>
      <c r="L11" s="3"/>
    </row>
    <row r="12" spans="1:12" ht="10.5" customHeight="1">
      <c r="A12" s="70">
        <f ca="1" t="shared" si="0"/>
        <v>0.15233168895243132</v>
      </c>
      <c r="B12" s="74">
        <v>1</v>
      </c>
      <c r="C12" s="77">
        <v>1</v>
      </c>
      <c r="D12" s="74">
        <v>1</v>
      </c>
      <c r="E12" s="37">
        <v>5</v>
      </c>
      <c r="F12" s="47" t="s">
        <v>186</v>
      </c>
      <c r="G12" s="56"/>
      <c r="H12" s="57">
        <v>2004</v>
      </c>
      <c r="I12" s="57">
        <v>1</v>
      </c>
      <c r="J12" s="58" t="s">
        <v>185</v>
      </c>
      <c r="K12" s="58"/>
      <c r="L12" s="3"/>
    </row>
    <row r="13" spans="1:12" ht="10.5" customHeight="1">
      <c r="A13" s="70">
        <f ca="1" t="shared" si="0"/>
        <v>0.7303379590390074</v>
      </c>
      <c r="B13" s="74">
        <v>1</v>
      </c>
      <c r="C13" s="77">
        <v>1</v>
      </c>
      <c r="D13" s="74">
        <v>1</v>
      </c>
      <c r="E13" s="37">
        <v>6</v>
      </c>
      <c r="F13" s="47" t="s">
        <v>213</v>
      </c>
      <c r="G13" s="47"/>
      <c r="H13" s="57">
        <v>2005</v>
      </c>
      <c r="I13" s="57">
        <v>2</v>
      </c>
      <c r="J13" s="58" t="s">
        <v>210</v>
      </c>
      <c r="K13" s="58" t="s">
        <v>211</v>
      </c>
      <c r="L13" s="3"/>
    </row>
    <row r="14" spans="1:12" ht="10.5" customHeight="1">
      <c r="A14" s="70">
        <f ca="1" t="shared" si="0"/>
        <v>0.5529543345478608</v>
      </c>
      <c r="B14" s="74">
        <v>1</v>
      </c>
      <c r="C14" s="77">
        <v>1</v>
      </c>
      <c r="D14" s="74">
        <v>2</v>
      </c>
      <c r="E14" s="37">
        <v>7</v>
      </c>
      <c r="F14" s="47" t="s">
        <v>75</v>
      </c>
      <c r="G14" s="4"/>
      <c r="H14" s="57">
        <v>2004</v>
      </c>
      <c r="I14" s="57">
        <v>1</v>
      </c>
      <c r="J14" s="58" t="s">
        <v>255</v>
      </c>
      <c r="K14" s="72" t="s">
        <v>55</v>
      </c>
      <c r="L14" s="3"/>
    </row>
    <row r="15" spans="1:12" ht="10.5" customHeight="1">
      <c r="A15" s="70">
        <f ca="1" t="shared" si="0"/>
        <v>0.8172832626791577</v>
      </c>
      <c r="B15" s="74">
        <v>1</v>
      </c>
      <c r="C15" s="74">
        <v>1</v>
      </c>
      <c r="D15" s="74">
        <v>1</v>
      </c>
      <c r="E15" s="37">
        <v>8</v>
      </c>
      <c r="F15" s="47" t="s">
        <v>76</v>
      </c>
      <c r="G15" s="56"/>
      <c r="H15" s="57">
        <v>2004</v>
      </c>
      <c r="I15" s="57">
        <v>1</v>
      </c>
      <c r="J15" s="58" t="s">
        <v>51</v>
      </c>
      <c r="K15" s="73" t="s">
        <v>52</v>
      </c>
      <c r="L15" s="3"/>
    </row>
    <row r="16" spans="1:12" ht="10.5" customHeight="1">
      <c r="A16" s="70">
        <f ca="1" t="shared" si="0"/>
        <v>0.9546297578881742</v>
      </c>
      <c r="B16" s="74">
        <v>1</v>
      </c>
      <c r="C16" s="74">
        <v>1</v>
      </c>
      <c r="D16" s="74">
        <v>1</v>
      </c>
      <c r="E16" s="37">
        <v>9</v>
      </c>
      <c r="F16" s="47" t="s">
        <v>124</v>
      </c>
      <c r="G16" s="56"/>
      <c r="H16" s="57">
        <v>2004</v>
      </c>
      <c r="I16" s="57">
        <v>2</v>
      </c>
      <c r="J16" s="58" t="s">
        <v>254</v>
      </c>
      <c r="K16" s="58" t="s">
        <v>125</v>
      </c>
      <c r="L16" s="3"/>
    </row>
    <row r="17" spans="1:12" ht="10.5" customHeight="1">
      <c r="A17" s="70">
        <f ca="1" t="shared" si="0"/>
        <v>0.7773737532710934</v>
      </c>
      <c r="B17" s="74">
        <v>4</v>
      </c>
      <c r="C17" s="77">
        <v>1</v>
      </c>
      <c r="D17" s="74">
        <v>4</v>
      </c>
      <c r="E17" s="37">
        <v>10</v>
      </c>
      <c r="F17" s="47" t="s">
        <v>91</v>
      </c>
      <c r="G17" s="47"/>
      <c r="H17" s="57">
        <v>2004</v>
      </c>
      <c r="I17" s="57">
        <v>1</v>
      </c>
      <c r="J17" s="58" t="s">
        <v>7</v>
      </c>
      <c r="K17" s="58"/>
      <c r="L17" s="3"/>
    </row>
    <row r="18" spans="1:12" ht="10.5" customHeight="1">
      <c r="A18" s="70">
        <f ca="1" t="shared" si="0"/>
        <v>0.03575293616752051</v>
      </c>
      <c r="B18" s="74">
        <v>1</v>
      </c>
      <c r="C18" s="74">
        <v>1</v>
      </c>
      <c r="D18" s="74">
        <v>1</v>
      </c>
      <c r="E18" s="37">
        <v>11</v>
      </c>
      <c r="F18" s="47" t="s">
        <v>217</v>
      </c>
      <c r="G18" s="47"/>
      <c r="H18" s="57">
        <v>2004</v>
      </c>
      <c r="I18" s="57">
        <v>2</v>
      </c>
      <c r="J18" s="58" t="s">
        <v>216</v>
      </c>
      <c r="K18" s="58"/>
      <c r="L18" s="3"/>
    </row>
    <row r="19" spans="1:12" ht="10.5" customHeight="1">
      <c r="A19" s="70">
        <f ca="1" t="shared" si="0"/>
        <v>0.7691004454474846</v>
      </c>
      <c r="B19" s="74">
        <v>4</v>
      </c>
      <c r="C19" s="77">
        <v>1</v>
      </c>
      <c r="D19" s="74">
        <v>4</v>
      </c>
      <c r="E19" s="37">
        <v>12</v>
      </c>
      <c r="F19" s="47" t="s">
        <v>99</v>
      </c>
      <c r="G19" s="56"/>
      <c r="H19" s="57">
        <v>2004</v>
      </c>
      <c r="I19" s="57">
        <v>2</v>
      </c>
      <c r="J19" s="58" t="s">
        <v>58</v>
      </c>
      <c r="K19" s="58" t="s">
        <v>102</v>
      </c>
      <c r="L19" s="3"/>
    </row>
    <row r="20" spans="1:12" ht="10.5" customHeight="1">
      <c r="A20" s="70">
        <f ca="1" t="shared" si="0"/>
        <v>0.2870882176306029</v>
      </c>
      <c r="B20" s="74">
        <v>1</v>
      </c>
      <c r="C20" s="74">
        <v>1</v>
      </c>
      <c r="D20" s="74">
        <v>1</v>
      </c>
      <c r="E20" s="37">
        <v>13</v>
      </c>
      <c r="F20" s="47" t="s">
        <v>206</v>
      </c>
      <c r="G20" s="47"/>
      <c r="H20" s="57">
        <v>2004</v>
      </c>
      <c r="I20" s="57">
        <v>2</v>
      </c>
      <c r="J20" s="58" t="s">
        <v>202</v>
      </c>
      <c r="K20" s="58" t="s">
        <v>205</v>
      </c>
      <c r="L20" s="3"/>
    </row>
    <row r="21" spans="1:12" ht="10.5" customHeight="1">
      <c r="A21" s="70">
        <f ca="1" t="shared" si="0"/>
        <v>0.33050200345321057</v>
      </c>
      <c r="B21" s="74">
        <v>1</v>
      </c>
      <c r="C21" s="74">
        <v>1</v>
      </c>
      <c r="D21" s="74">
        <v>2</v>
      </c>
      <c r="E21" s="37">
        <v>14</v>
      </c>
      <c r="F21" s="47" t="s">
        <v>243</v>
      </c>
      <c r="G21" s="47"/>
      <c r="H21" s="57">
        <v>2004</v>
      </c>
      <c r="I21" s="57">
        <v>1</v>
      </c>
      <c r="J21" s="58" t="s">
        <v>242</v>
      </c>
      <c r="K21" s="58"/>
      <c r="L21" s="3"/>
    </row>
    <row r="22" spans="1:12" ht="10.5" customHeight="1">
      <c r="A22" s="70">
        <f ca="1" t="shared" si="0"/>
        <v>0.3437194808715893</v>
      </c>
      <c r="B22" s="74">
        <v>2</v>
      </c>
      <c r="C22" s="77">
        <v>1</v>
      </c>
      <c r="D22" s="74">
        <v>2</v>
      </c>
      <c r="E22" s="37">
        <v>15</v>
      </c>
      <c r="F22" s="47" t="s">
        <v>160</v>
      </c>
      <c r="G22" s="56"/>
      <c r="H22" s="57">
        <v>2004</v>
      </c>
      <c r="I22" s="57">
        <v>1</v>
      </c>
      <c r="J22" s="58" t="s">
        <v>23</v>
      </c>
      <c r="K22" s="58" t="s">
        <v>161</v>
      </c>
      <c r="L22" s="3"/>
    </row>
    <row r="23" spans="1:12" ht="10.5" customHeight="1">
      <c r="A23" s="70">
        <f ca="1" t="shared" si="0"/>
        <v>0.5298293875727995</v>
      </c>
      <c r="B23" s="74">
        <v>3</v>
      </c>
      <c r="C23" s="77">
        <v>1</v>
      </c>
      <c r="D23" s="74">
        <v>3</v>
      </c>
      <c r="E23" s="37">
        <v>16</v>
      </c>
      <c r="F23" s="47" t="s">
        <v>150</v>
      </c>
      <c r="G23" s="56"/>
      <c r="H23" s="57">
        <v>2005</v>
      </c>
      <c r="I23" s="57">
        <v>1</v>
      </c>
      <c r="J23" s="58" t="s">
        <v>24</v>
      </c>
      <c r="K23" s="58" t="s">
        <v>149</v>
      </c>
      <c r="L23" s="3"/>
    </row>
    <row r="24" spans="1:12" ht="10.5" customHeight="1">
      <c r="A24" s="70">
        <f ca="1" t="shared" si="0"/>
        <v>0.19654453592274657</v>
      </c>
      <c r="B24" s="74">
        <v>1</v>
      </c>
      <c r="C24" s="77">
        <v>1</v>
      </c>
      <c r="D24" s="74">
        <v>1</v>
      </c>
      <c r="E24" s="37">
        <v>17</v>
      </c>
      <c r="F24" s="47" t="s">
        <v>42</v>
      </c>
      <c r="G24" s="47"/>
      <c r="H24" s="57">
        <v>2004</v>
      </c>
      <c r="I24" s="57">
        <v>1</v>
      </c>
      <c r="J24" s="58" t="s">
        <v>43</v>
      </c>
      <c r="K24" s="58" t="s">
        <v>44</v>
      </c>
      <c r="L24" s="3"/>
    </row>
    <row r="25" spans="1:12" ht="10.5" customHeight="1">
      <c r="A25" s="70">
        <f ca="1" t="shared" si="0"/>
        <v>0.7447653846196505</v>
      </c>
      <c r="B25" s="74">
        <v>1</v>
      </c>
      <c r="C25" s="77">
        <v>1</v>
      </c>
      <c r="D25" s="74">
        <v>1</v>
      </c>
      <c r="E25" s="37">
        <v>18</v>
      </c>
      <c r="F25" s="47" t="s">
        <v>137</v>
      </c>
      <c r="G25" s="56"/>
      <c r="H25" s="57">
        <v>2004</v>
      </c>
      <c r="I25" s="57">
        <v>1</v>
      </c>
      <c r="J25" s="58" t="s">
        <v>25</v>
      </c>
      <c r="K25" s="58"/>
      <c r="L25" s="3"/>
    </row>
    <row r="26" spans="1:12" ht="10.5" customHeight="1">
      <c r="A26" s="70">
        <f ca="1" t="shared" si="0"/>
        <v>0.5285988935711773</v>
      </c>
      <c r="B26" s="74">
        <v>1</v>
      </c>
      <c r="C26" s="77">
        <v>1</v>
      </c>
      <c r="D26" s="74">
        <v>1</v>
      </c>
      <c r="E26" s="37">
        <v>19</v>
      </c>
      <c r="F26" s="47" t="s">
        <v>198</v>
      </c>
      <c r="G26" s="56"/>
      <c r="H26" s="57">
        <v>2004</v>
      </c>
      <c r="I26" s="57">
        <v>2</v>
      </c>
      <c r="J26" s="58" t="s">
        <v>199</v>
      </c>
      <c r="K26" s="58" t="s">
        <v>200</v>
      </c>
      <c r="L26" s="3"/>
    </row>
    <row r="27" spans="1:12" ht="10.5" customHeight="1">
      <c r="A27" s="70">
        <f ca="1" t="shared" si="0"/>
        <v>0.687057770892588</v>
      </c>
      <c r="B27" s="74">
        <v>1</v>
      </c>
      <c r="C27" s="77">
        <v>1</v>
      </c>
      <c r="D27" s="74">
        <v>1</v>
      </c>
      <c r="E27" s="37">
        <v>20</v>
      </c>
      <c r="F27" s="47" t="s">
        <v>240</v>
      </c>
      <c r="G27" s="47"/>
      <c r="H27" s="57">
        <v>2004</v>
      </c>
      <c r="I27" s="57">
        <v>2</v>
      </c>
      <c r="J27" s="58" t="s">
        <v>238</v>
      </c>
      <c r="K27" s="58"/>
      <c r="L27" s="3"/>
    </row>
    <row r="28" spans="1:12" ht="10.5" customHeight="1">
      <c r="A28" s="70">
        <f ca="1" t="shared" si="0"/>
        <v>0.3090578007030096</v>
      </c>
      <c r="B28" s="74">
        <v>3</v>
      </c>
      <c r="C28" s="77">
        <v>2</v>
      </c>
      <c r="D28" s="74">
        <v>3</v>
      </c>
      <c r="E28" s="37">
        <v>21</v>
      </c>
      <c r="F28" s="47" t="s">
        <v>74</v>
      </c>
      <c r="G28" s="4"/>
      <c r="H28" s="57">
        <v>2005</v>
      </c>
      <c r="I28" s="57">
        <v>2</v>
      </c>
      <c r="J28" s="58" t="s">
        <v>255</v>
      </c>
      <c r="K28" s="72" t="s">
        <v>55</v>
      </c>
      <c r="L28" s="3"/>
    </row>
    <row r="29" spans="1:12" ht="10.5" customHeight="1">
      <c r="A29" s="70">
        <f ca="1" t="shared" si="0"/>
        <v>0.660024603051328</v>
      </c>
      <c r="B29" s="74">
        <v>1</v>
      </c>
      <c r="C29" s="77">
        <v>2</v>
      </c>
      <c r="D29" s="74">
        <v>1</v>
      </c>
      <c r="E29" s="37">
        <v>22</v>
      </c>
      <c r="F29" s="47" t="s">
        <v>146</v>
      </c>
      <c r="G29" s="56"/>
      <c r="H29" s="57">
        <v>2004</v>
      </c>
      <c r="I29" s="57">
        <v>1</v>
      </c>
      <c r="J29" s="58" t="s">
        <v>24</v>
      </c>
      <c r="K29" s="58" t="s">
        <v>147</v>
      </c>
      <c r="L29" s="3"/>
    </row>
    <row r="30" spans="1:12" ht="10.5" customHeight="1">
      <c r="A30" s="70">
        <f ca="1" t="shared" si="0"/>
        <v>0.43579356414255366</v>
      </c>
      <c r="B30" s="74">
        <v>4</v>
      </c>
      <c r="C30" s="77">
        <v>2</v>
      </c>
      <c r="D30" s="74">
        <v>6</v>
      </c>
      <c r="E30" s="37">
        <v>23</v>
      </c>
      <c r="F30" s="47" t="s">
        <v>227</v>
      </c>
      <c r="G30" s="47"/>
      <c r="H30" s="57">
        <v>2005</v>
      </c>
      <c r="I30" s="57">
        <v>2</v>
      </c>
      <c r="J30" s="58" t="s">
        <v>222</v>
      </c>
      <c r="K30" s="58"/>
      <c r="L30" s="3"/>
    </row>
    <row r="31" spans="1:12" ht="10.5" customHeight="1">
      <c r="A31" s="70">
        <f ca="1" t="shared" si="0"/>
        <v>0.6338246508363898</v>
      </c>
      <c r="B31" s="74">
        <v>3</v>
      </c>
      <c r="C31" s="77">
        <v>2</v>
      </c>
      <c r="D31" s="74">
        <v>3</v>
      </c>
      <c r="E31" s="37">
        <v>24</v>
      </c>
      <c r="F31" s="47" t="s">
        <v>98</v>
      </c>
      <c r="G31" s="56"/>
      <c r="H31" s="57">
        <v>2004</v>
      </c>
      <c r="I31" s="57">
        <v>2</v>
      </c>
      <c r="J31" s="58" t="s">
        <v>58</v>
      </c>
      <c r="K31" s="58" t="s">
        <v>97</v>
      </c>
      <c r="L31" s="3"/>
    </row>
    <row r="32" spans="1:12" ht="10.5" customHeight="1">
      <c r="A32" s="70">
        <f ca="1" t="shared" si="0"/>
        <v>0.6877882101310708</v>
      </c>
      <c r="B32" s="74">
        <v>3</v>
      </c>
      <c r="C32" s="77">
        <v>2</v>
      </c>
      <c r="D32" s="74">
        <v>1</v>
      </c>
      <c r="E32" s="37">
        <v>25</v>
      </c>
      <c r="F32" s="47" t="s">
        <v>94</v>
      </c>
      <c r="G32" s="47"/>
      <c r="H32" s="57">
        <v>2005</v>
      </c>
      <c r="I32" s="57">
        <v>1</v>
      </c>
      <c r="J32" s="58" t="s">
        <v>7</v>
      </c>
      <c r="K32" s="58"/>
      <c r="L32" s="3"/>
    </row>
    <row r="33" spans="1:12" ht="10.5" customHeight="1">
      <c r="A33" s="70">
        <f ca="1" t="shared" si="0"/>
        <v>0.5428905531005144</v>
      </c>
      <c r="B33" s="74">
        <v>3</v>
      </c>
      <c r="C33" s="77">
        <v>2</v>
      </c>
      <c r="D33" s="74">
        <v>2</v>
      </c>
      <c r="E33" s="37">
        <v>26</v>
      </c>
      <c r="F33" s="47" t="s">
        <v>115</v>
      </c>
      <c r="G33" s="56"/>
      <c r="H33" s="57">
        <v>2004</v>
      </c>
      <c r="I33" s="57">
        <v>2</v>
      </c>
      <c r="J33" s="58" t="s">
        <v>6</v>
      </c>
      <c r="K33" s="58"/>
      <c r="L33" s="3"/>
    </row>
    <row r="34" spans="1:12" ht="10.5" customHeight="1">
      <c r="A34" s="70">
        <f ca="1" t="shared" si="0"/>
        <v>0.4289030461791833</v>
      </c>
      <c r="B34" s="74">
        <v>2</v>
      </c>
      <c r="C34" s="74">
        <v>2</v>
      </c>
      <c r="D34" s="74">
        <v>2</v>
      </c>
      <c r="E34" s="37">
        <v>27</v>
      </c>
      <c r="F34" s="47" t="s">
        <v>122</v>
      </c>
      <c r="G34" s="56"/>
      <c r="H34" s="57">
        <v>2004</v>
      </c>
      <c r="I34" s="57">
        <v>2</v>
      </c>
      <c r="J34" s="58" t="s">
        <v>254</v>
      </c>
      <c r="K34" s="58" t="s">
        <v>123</v>
      </c>
      <c r="L34" s="3"/>
    </row>
    <row r="35" spans="1:12" ht="10.5" customHeight="1">
      <c r="A35" s="70">
        <f ca="1" t="shared" si="0"/>
        <v>0.6760995902246199</v>
      </c>
      <c r="B35" s="74">
        <v>2</v>
      </c>
      <c r="C35" s="74">
        <v>2</v>
      </c>
      <c r="D35" s="74">
        <v>2</v>
      </c>
      <c r="E35" s="37">
        <v>28</v>
      </c>
      <c r="F35" s="47" t="s">
        <v>78</v>
      </c>
      <c r="G35" s="56"/>
      <c r="H35" s="57">
        <v>2005</v>
      </c>
      <c r="I35" s="57">
        <v>2</v>
      </c>
      <c r="J35" s="58" t="s">
        <v>51</v>
      </c>
      <c r="K35" s="73" t="s">
        <v>79</v>
      </c>
      <c r="L35" s="3"/>
    </row>
    <row r="36" spans="1:12" ht="10.5" customHeight="1">
      <c r="A36" s="70">
        <f ca="1" t="shared" si="0"/>
        <v>0.08213003546356967</v>
      </c>
      <c r="B36" s="74">
        <v>1</v>
      </c>
      <c r="C36" s="77">
        <v>2</v>
      </c>
      <c r="D36" s="74">
        <v>1</v>
      </c>
      <c r="E36" s="37">
        <v>29</v>
      </c>
      <c r="F36" s="47" t="s">
        <v>164</v>
      </c>
      <c r="G36" s="56"/>
      <c r="H36" s="57">
        <v>2004</v>
      </c>
      <c r="I36" s="57">
        <v>1</v>
      </c>
      <c r="J36" s="58" t="s">
        <v>23</v>
      </c>
      <c r="K36" s="58" t="s">
        <v>165</v>
      </c>
      <c r="L36" s="3"/>
    </row>
    <row r="37" spans="1:12" ht="10.5" customHeight="1">
      <c r="A37" s="70">
        <f ca="1" t="shared" si="0"/>
        <v>0.17169668654184767</v>
      </c>
      <c r="B37" s="74">
        <v>2</v>
      </c>
      <c r="C37" s="77">
        <v>2</v>
      </c>
      <c r="D37" s="74">
        <v>2</v>
      </c>
      <c r="E37" s="37">
        <v>30</v>
      </c>
      <c r="F37" s="47" t="s">
        <v>45</v>
      </c>
      <c r="G37" s="47"/>
      <c r="H37" s="57">
        <v>2004</v>
      </c>
      <c r="I37" s="57">
        <v>2</v>
      </c>
      <c r="J37" s="58" t="s">
        <v>43</v>
      </c>
      <c r="K37" s="58" t="s">
        <v>44</v>
      </c>
      <c r="L37" s="3"/>
    </row>
    <row r="38" spans="1:12" ht="10.5" customHeight="1">
      <c r="A38" s="70">
        <f ca="1" t="shared" si="0"/>
        <v>0.8817014051543569</v>
      </c>
      <c r="B38" s="74">
        <v>1</v>
      </c>
      <c r="C38" s="77">
        <v>2</v>
      </c>
      <c r="D38" s="74">
        <v>1</v>
      </c>
      <c r="E38" s="37">
        <v>31</v>
      </c>
      <c r="F38" s="47" t="s">
        <v>176</v>
      </c>
      <c r="G38" s="56"/>
      <c r="H38" s="57">
        <v>2004</v>
      </c>
      <c r="I38" s="57">
        <v>2</v>
      </c>
      <c r="J38" s="58" t="s">
        <v>14</v>
      </c>
      <c r="K38" s="58" t="s">
        <v>177</v>
      </c>
      <c r="L38" s="3"/>
    </row>
    <row r="39" spans="1:12" ht="10.5" customHeight="1">
      <c r="A39" s="70">
        <f ca="1" t="shared" si="0"/>
        <v>0.42795156089041575</v>
      </c>
      <c r="B39" s="74">
        <v>2</v>
      </c>
      <c r="C39" s="74">
        <v>2</v>
      </c>
      <c r="D39" s="74">
        <v>2</v>
      </c>
      <c r="E39" s="37">
        <v>32</v>
      </c>
      <c r="F39" s="47" t="s">
        <v>207</v>
      </c>
      <c r="G39" s="47"/>
      <c r="H39" s="57">
        <v>2004</v>
      </c>
      <c r="I39" s="57">
        <v>2</v>
      </c>
      <c r="J39" s="58" t="s">
        <v>202</v>
      </c>
      <c r="K39" s="58" t="s">
        <v>205</v>
      </c>
      <c r="L39" s="3"/>
    </row>
    <row r="40" spans="1:12" ht="10.5" customHeight="1">
      <c r="A40" s="70">
        <f aca="true" ca="1" t="shared" si="1" ref="A40:A76">RAND()</f>
        <v>0.0682758185898874</v>
      </c>
      <c r="B40" s="74">
        <v>2</v>
      </c>
      <c r="C40" s="77">
        <v>2</v>
      </c>
      <c r="D40" s="74">
        <v>2</v>
      </c>
      <c r="E40" s="37">
        <v>33</v>
      </c>
      <c r="F40" s="47" t="s">
        <v>184</v>
      </c>
      <c r="G40" s="56"/>
      <c r="H40" s="57">
        <v>2004</v>
      </c>
      <c r="I40" s="57">
        <v>1</v>
      </c>
      <c r="J40" s="58" t="s">
        <v>185</v>
      </c>
      <c r="K40" s="58"/>
      <c r="L40" s="3"/>
    </row>
    <row r="41" spans="1:12" ht="10.5" customHeight="1">
      <c r="A41" s="70">
        <f ca="1" t="shared" si="1"/>
        <v>0.9233130670585494</v>
      </c>
      <c r="B41" s="74">
        <v>2</v>
      </c>
      <c r="C41" s="77">
        <v>2</v>
      </c>
      <c r="D41" s="74">
        <v>2</v>
      </c>
      <c r="E41" s="37">
        <v>34</v>
      </c>
      <c r="F41" s="47" t="s">
        <v>136</v>
      </c>
      <c r="G41" s="56"/>
      <c r="H41" s="57">
        <v>2004</v>
      </c>
      <c r="I41" s="57">
        <v>1</v>
      </c>
      <c r="J41" s="58" t="s">
        <v>25</v>
      </c>
      <c r="K41" s="58"/>
      <c r="L41" s="3"/>
    </row>
    <row r="42" spans="1:12" ht="10.5" customHeight="1">
      <c r="A42" s="70">
        <f ca="1" t="shared" si="1"/>
        <v>0.5367346404218788</v>
      </c>
      <c r="B42" s="74">
        <v>2</v>
      </c>
      <c r="C42" s="74">
        <v>2</v>
      </c>
      <c r="D42" s="74">
        <v>1</v>
      </c>
      <c r="E42" s="37">
        <v>35</v>
      </c>
      <c r="F42" s="47" t="s">
        <v>241</v>
      </c>
      <c r="G42" s="47"/>
      <c r="H42" s="57">
        <v>2004</v>
      </c>
      <c r="I42" s="57">
        <v>1</v>
      </c>
      <c r="J42" s="58" t="s">
        <v>242</v>
      </c>
      <c r="K42" s="58"/>
      <c r="L42" s="3"/>
    </row>
    <row r="43" spans="1:12" ht="10.5" customHeight="1">
      <c r="A43" s="70">
        <f ca="1" t="shared" si="1"/>
        <v>0.22750292713927378</v>
      </c>
      <c r="B43" s="74">
        <v>2</v>
      </c>
      <c r="C43" s="74">
        <v>2</v>
      </c>
      <c r="D43" s="74">
        <v>2</v>
      </c>
      <c r="E43" s="37">
        <v>36</v>
      </c>
      <c r="F43" s="47" t="s">
        <v>218</v>
      </c>
      <c r="G43" s="47"/>
      <c r="H43" s="57">
        <v>2004</v>
      </c>
      <c r="I43" s="57">
        <v>2</v>
      </c>
      <c r="J43" s="58" t="s">
        <v>216</v>
      </c>
      <c r="K43" s="58"/>
      <c r="L43" s="3"/>
    </row>
    <row r="44" spans="1:12" ht="10.5" customHeight="1">
      <c r="A44" s="70">
        <f ca="1" t="shared" si="1"/>
        <v>0.7840363805473379</v>
      </c>
      <c r="B44" s="74">
        <v>2</v>
      </c>
      <c r="C44" s="77">
        <v>3</v>
      </c>
      <c r="D44" s="74">
        <v>1</v>
      </c>
      <c r="E44" s="37">
        <v>37</v>
      </c>
      <c r="F44" s="47" t="s">
        <v>73</v>
      </c>
      <c r="G44" s="4"/>
      <c r="H44" s="57">
        <v>2004</v>
      </c>
      <c r="I44" s="57">
        <v>1</v>
      </c>
      <c r="J44" s="58" t="s">
        <v>255</v>
      </c>
      <c r="K44" s="72" t="s">
        <v>54</v>
      </c>
      <c r="L44" s="3"/>
    </row>
    <row r="45" spans="1:12" ht="10.5" customHeight="1">
      <c r="A45" s="70">
        <f ca="1" t="shared" si="1"/>
        <v>0.1285050198773574</v>
      </c>
      <c r="B45" s="74">
        <v>3</v>
      </c>
      <c r="C45" s="77">
        <v>3</v>
      </c>
      <c r="D45" s="74">
        <v>3</v>
      </c>
      <c r="E45" s="37">
        <v>38</v>
      </c>
      <c r="F45" s="47" t="s">
        <v>187</v>
      </c>
      <c r="G45" s="56"/>
      <c r="H45" s="57">
        <v>2005</v>
      </c>
      <c r="I45" s="57">
        <v>2</v>
      </c>
      <c r="J45" s="58" t="s">
        <v>185</v>
      </c>
      <c r="K45" s="58"/>
      <c r="L45" s="3"/>
    </row>
    <row r="46" spans="1:12" ht="10.5" customHeight="1">
      <c r="A46" s="70">
        <f ca="1" t="shared" si="1"/>
        <v>0.6086738436228711</v>
      </c>
      <c r="B46" s="74">
        <v>4</v>
      </c>
      <c r="C46" s="77">
        <v>3</v>
      </c>
      <c r="D46" s="74">
        <v>3</v>
      </c>
      <c r="E46" s="37">
        <v>39</v>
      </c>
      <c r="F46" s="47" t="s">
        <v>167</v>
      </c>
      <c r="G46" s="56"/>
      <c r="H46" s="57">
        <v>2005</v>
      </c>
      <c r="I46" s="57">
        <v>1</v>
      </c>
      <c r="J46" s="58" t="s">
        <v>23</v>
      </c>
      <c r="K46" s="58" t="s">
        <v>163</v>
      </c>
      <c r="L46" s="3"/>
    </row>
    <row r="47" spans="1:12" ht="10.5" customHeight="1">
      <c r="A47" s="70">
        <f ca="1" t="shared" si="1"/>
        <v>0.08411946135373594</v>
      </c>
      <c r="B47" s="74">
        <v>3</v>
      </c>
      <c r="C47" s="74">
        <v>3</v>
      </c>
      <c r="D47" s="74">
        <v>3</v>
      </c>
      <c r="E47" s="37">
        <v>40</v>
      </c>
      <c r="F47" s="47" t="s">
        <v>219</v>
      </c>
      <c r="G47" s="47"/>
      <c r="H47" s="57">
        <v>2005</v>
      </c>
      <c r="I47" s="57">
        <v>2</v>
      </c>
      <c r="J47" s="58" t="s">
        <v>216</v>
      </c>
      <c r="K47" s="58"/>
      <c r="L47" s="3"/>
    </row>
    <row r="48" spans="1:12" ht="10.5" customHeight="1">
      <c r="A48" s="70">
        <f ca="1" t="shared" si="1"/>
        <v>0.7767010805547413</v>
      </c>
      <c r="B48" s="74">
        <v>3</v>
      </c>
      <c r="C48" s="77">
        <v>3</v>
      </c>
      <c r="D48" s="74">
        <v>3</v>
      </c>
      <c r="E48" s="37">
        <v>41</v>
      </c>
      <c r="F48" s="47" t="s">
        <v>138</v>
      </c>
      <c r="G48" s="56"/>
      <c r="H48" s="57">
        <v>2004</v>
      </c>
      <c r="I48" s="57">
        <v>1</v>
      </c>
      <c r="J48" s="58" t="s">
        <v>25</v>
      </c>
      <c r="K48" s="58"/>
      <c r="L48" s="3"/>
    </row>
    <row r="49" spans="1:12" ht="10.5" customHeight="1">
      <c r="A49" s="70">
        <f ca="1" t="shared" si="1"/>
        <v>0.38048726406038347</v>
      </c>
      <c r="B49" s="74">
        <v>1</v>
      </c>
      <c r="C49" s="77">
        <v>3</v>
      </c>
      <c r="D49" s="74">
        <v>1</v>
      </c>
      <c r="E49" s="37">
        <v>42</v>
      </c>
      <c r="F49" s="47" t="s">
        <v>96</v>
      </c>
      <c r="G49" s="4"/>
      <c r="H49" s="57">
        <v>2004</v>
      </c>
      <c r="I49" s="57">
        <v>2</v>
      </c>
      <c r="J49" s="72" t="s">
        <v>58</v>
      </c>
      <c r="K49" s="72" t="s">
        <v>97</v>
      </c>
      <c r="L49" s="3"/>
    </row>
    <row r="50" spans="1:12" ht="10.5" customHeight="1">
      <c r="A50" s="70">
        <f ca="1" t="shared" si="1"/>
        <v>0.010096240167352222</v>
      </c>
      <c r="B50" s="74">
        <v>3</v>
      </c>
      <c r="C50" s="77">
        <v>3</v>
      </c>
      <c r="D50" s="74">
        <v>1</v>
      </c>
      <c r="E50" s="37">
        <v>43</v>
      </c>
      <c r="F50" s="47" t="s">
        <v>230</v>
      </c>
      <c r="G50" s="47"/>
      <c r="H50" s="57">
        <v>2005</v>
      </c>
      <c r="I50" s="57">
        <v>1</v>
      </c>
      <c r="J50" s="58" t="s">
        <v>222</v>
      </c>
      <c r="K50" s="58"/>
      <c r="L50" s="3"/>
    </row>
    <row r="51" spans="1:12" ht="10.5" customHeight="1">
      <c r="A51" s="70">
        <f ca="1" t="shared" si="1"/>
        <v>0.7586285224005287</v>
      </c>
      <c r="B51" s="74">
        <v>3</v>
      </c>
      <c r="C51" s="77">
        <v>3</v>
      </c>
      <c r="D51" s="74">
        <v>3</v>
      </c>
      <c r="E51" s="37">
        <v>44</v>
      </c>
      <c r="F51" s="47" t="s">
        <v>179</v>
      </c>
      <c r="G51" s="56"/>
      <c r="H51" s="57">
        <v>2005</v>
      </c>
      <c r="I51" s="57">
        <v>2</v>
      </c>
      <c r="J51" s="58" t="s">
        <v>14</v>
      </c>
      <c r="K51" s="58" t="s">
        <v>177</v>
      </c>
      <c r="L51" s="3"/>
    </row>
    <row r="52" spans="1:12" ht="10.5" customHeight="1">
      <c r="A52" s="70">
        <f ca="1" t="shared" si="1"/>
        <v>0.16544524990479992</v>
      </c>
      <c r="B52" s="74">
        <v>3</v>
      </c>
      <c r="C52" s="74">
        <v>3</v>
      </c>
      <c r="D52" s="74">
        <v>3</v>
      </c>
      <c r="E52" s="37">
        <v>45</v>
      </c>
      <c r="F52" s="47" t="s">
        <v>253</v>
      </c>
      <c r="G52" s="47"/>
      <c r="H52" s="57">
        <v>2005</v>
      </c>
      <c r="I52" s="57">
        <v>2</v>
      </c>
      <c r="J52" s="58" t="s">
        <v>242</v>
      </c>
      <c r="K52" s="58"/>
      <c r="L52" s="3"/>
    </row>
    <row r="53" spans="1:12" ht="10.5" customHeight="1">
      <c r="A53" s="70">
        <f ca="1" t="shared" si="1"/>
        <v>0.31039759567046044</v>
      </c>
      <c r="B53" s="74">
        <v>2</v>
      </c>
      <c r="C53" s="77">
        <v>3</v>
      </c>
      <c r="D53" s="74">
        <v>3</v>
      </c>
      <c r="E53" s="37">
        <v>46</v>
      </c>
      <c r="F53" s="47" t="s">
        <v>112</v>
      </c>
      <c r="G53" s="56"/>
      <c r="H53" s="57">
        <v>2005</v>
      </c>
      <c r="I53" s="57">
        <v>2</v>
      </c>
      <c r="J53" s="58" t="s">
        <v>6</v>
      </c>
      <c r="K53" s="58"/>
      <c r="L53" s="3"/>
    </row>
    <row r="54" spans="1:12" ht="10.5" customHeight="1">
      <c r="A54" s="70">
        <f ca="1" t="shared" si="1"/>
        <v>0.6792868049981049</v>
      </c>
      <c r="B54" s="74">
        <v>2</v>
      </c>
      <c r="C54" s="77">
        <v>3</v>
      </c>
      <c r="D54" s="74">
        <v>2</v>
      </c>
      <c r="E54" s="37">
        <v>47</v>
      </c>
      <c r="F54" s="47" t="s">
        <v>151</v>
      </c>
      <c r="G54" s="56"/>
      <c r="H54" s="57">
        <v>2005</v>
      </c>
      <c r="I54" s="57">
        <v>1</v>
      </c>
      <c r="J54" s="58" t="s">
        <v>24</v>
      </c>
      <c r="K54" s="58" t="s">
        <v>149</v>
      </c>
      <c r="L54" s="3"/>
    </row>
    <row r="55" spans="1:12" ht="10.5" customHeight="1">
      <c r="A55" s="70">
        <f ca="1" t="shared" si="1"/>
        <v>0.7998091050375298</v>
      </c>
      <c r="B55" s="74">
        <v>2</v>
      </c>
      <c r="C55" s="77">
        <v>3</v>
      </c>
      <c r="D55" s="74">
        <v>2</v>
      </c>
      <c r="E55" s="37">
        <v>48</v>
      </c>
      <c r="F55" s="47" t="s">
        <v>95</v>
      </c>
      <c r="G55" s="47"/>
      <c r="H55" s="57">
        <v>2005</v>
      </c>
      <c r="I55" s="57">
        <v>1</v>
      </c>
      <c r="J55" s="58" t="s">
        <v>7</v>
      </c>
      <c r="K55" s="58"/>
      <c r="L55" s="3"/>
    </row>
    <row r="56" spans="1:12" ht="10.5" customHeight="1">
      <c r="A56" s="70">
        <f ca="1" t="shared" si="1"/>
        <v>0.39631575605861835</v>
      </c>
      <c r="B56" s="74">
        <v>3</v>
      </c>
      <c r="C56" s="77">
        <v>4</v>
      </c>
      <c r="D56" s="74">
        <v>4</v>
      </c>
      <c r="E56" s="37">
        <v>49</v>
      </c>
      <c r="F56" s="47" t="s">
        <v>166</v>
      </c>
      <c r="G56" s="56"/>
      <c r="H56" s="57">
        <v>2004</v>
      </c>
      <c r="I56" s="57">
        <v>1</v>
      </c>
      <c r="J56" s="58" t="s">
        <v>23</v>
      </c>
      <c r="K56" s="58" t="s">
        <v>163</v>
      </c>
      <c r="L56" s="3"/>
    </row>
    <row r="57" spans="1:12" ht="10.5" customHeight="1">
      <c r="A57" s="70">
        <f ca="1" t="shared" si="1"/>
        <v>0.2806225579417069</v>
      </c>
      <c r="B57" s="74">
        <v>5</v>
      </c>
      <c r="C57" s="77">
        <v>4</v>
      </c>
      <c r="D57" s="74">
        <v>4</v>
      </c>
      <c r="E57" s="37">
        <v>50</v>
      </c>
      <c r="F57" s="47" t="s">
        <v>140</v>
      </c>
      <c r="G57" s="56"/>
      <c r="H57" s="57">
        <v>2004</v>
      </c>
      <c r="I57" s="57">
        <v>1</v>
      </c>
      <c r="J57" s="58" t="s">
        <v>25</v>
      </c>
      <c r="K57" s="58"/>
      <c r="L57" s="3"/>
    </row>
    <row r="58" spans="1:12" ht="10.5" customHeight="1">
      <c r="A58" s="70">
        <f ca="1" t="shared" si="1"/>
        <v>0.6081070560743487</v>
      </c>
      <c r="B58" s="74">
        <v>5</v>
      </c>
      <c r="C58" s="77">
        <v>4</v>
      </c>
      <c r="D58" s="74">
        <v>5</v>
      </c>
      <c r="E58" s="37">
        <v>51</v>
      </c>
      <c r="F58" s="47" t="s">
        <v>92</v>
      </c>
      <c r="G58" s="47"/>
      <c r="H58" s="57">
        <v>2005</v>
      </c>
      <c r="I58" s="57">
        <v>2</v>
      </c>
      <c r="J58" s="58" t="s">
        <v>7</v>
      </c>
      <c r="K58" s="58"/>
      <c r="L58" s="3"/>
    </row>
    <row r="59" spans="1:12" ht="10.5" customHeight="1">
      <c r="A59" s="70">
        <f ca="1" t="shared" si="1"/>
        <v>0.6406166311762337</v>
      </c>
      <c r="B59" s="74">
        <v>4</v>
      </c>
      <c r="C59" s="77">
        <v>4</v>
      </c>
      <c r="D59" s="74">
        <v>4</v>
      </c>
      <c r="E59" s="37">
        <v>52</v>
      </c>
      <c r="F59" s="47" t="s">
        <v>70</v>
      </c>
      <c r="G59" s="4"/>
      <c r="H59" s="57">
        <v>2004</v>
      </c>
      <c r="I59" s="57">
        <v>1</v>
      </c>
      <c r="J59" s="58" t="s">
        <v>255</v>
      </c>
      <c r="K59" s="72" t="s">
        <v>71</v>
      </c>
      <c r="L59" s="3"/>
    </row>
    <row r="60" spans="1:12" ht="10.5" customHeight="1">
      <c r="A60" s="70">
        <f ca="1" t="shared" si="1"/>
        <v>0.9572705163874876</v>
      </c>
      <c r="B60" s="74">
        <v>4</v>
      </c>
      <c r="C60" s="74">
        <v>4</v>
      </c>
      <c r="D60" s="74">
        <v>4</v>
      </c>
      <c r="E60" s="37">
        <v>53</v>
      </c>
      <c r="F60" s="47" t="s">
        <v>244</v>
      </c>
      <c r="G60" s="47"/>
      <c r="H60" s="57">
        <v>2005</v>
      </c>
      <c r="I60" s="57">
        <v>2</v>
      </c>
      <c r="J60" s="58" t="s">
        <v>242</v>
      </c>
      <c r="K60" s="58"/>
      <c r="L60" s="3"/>
    </row>
    <row r="61" spans="1:12" ht="10.5" customHeight="1">
      <c r="A61" s="70">
        <f ca="1" t="shared" si="1"/>
        <v>0.4378447590952087</v>
      </c>
      <c r="B61" s="74">
        <v>5</v>
      </c>
      <c r="C61" s="77">
        <v>4</v>
      </c>
      <c r="D61" s="74">
        <v>5</v>
      </c>
      <c r="E61" s="37">
        <v>54</v>
      </c>
      <c r="F61" s="47" t="s">
        <v>152</v>
      </c>
      <c r="G61" s="56"/>
      <c r="H61" s="57">
        <v>2005</v>
      </c>
      <c r="I61" s="57">
        <v>1</v>
      </c>
      <c r="J61" s="58" t="s">
        <v>24</v>
      </c>
      <c r="K61" s="58" t="s">
        <v>149</v>
      </c>
      <c r="L61" s="3"/>
    </row>
    <row r="62" spans="1:12" ht="10.5" customHeight="1">
      <c r="A62" s="70">
        <f ca="1" t="shared" si="1"/>
        <v>0.30317922163365185</v>
      </c>
      <c r="B62" s="74">
        <v>6</v>
      </c>
      <c r="C62" s="77">
        <v>4</v>
      </c>
      <c r="D62" s="74">
        <v>2</v>
      </c>
      <c r="E62" s="37">
        <v>55</v>
      </c>
      <c r="F62" s="47" t="s">
        <v>232</v>
      </c>
      <c r="G62" s="47"/>
      <c r="H62" s="57">
        <v>2004</v>
      </c>
      <c r="I62" s="57">
        <v>2</v>
      </c>
      <c r="J62" s="58" t="s">
        <v>222</v>
      </c>
      <c r="K62" s="58"/>
      <c r="L62" s="3"/>
    </row>
    <row r="63" spans="1:12" ht="10.5" customHeight="1">
      <c r="A63" s="70">
        <f ca="1" t="shared" si="1"/>
        <v>0.08838814925235638</v>
      </c>
      <c r="B63" s="74">
        <v>2</v>
      </c>
      <c r="C63" s="77">
        <v>4</v>
      </c>
      <c r="D63" s="74">
        <v>2</v>
      </c>
      <c r="E63" s="37">
        <v>56</v>
      </c>
      <c r="F63" s="47" t="s">
        <v>100</v>
      </c>
      <c r="G63" s="56"/>
      <c r="H63" s="57">
        <v>2005</v>
      </c>
      <c r="I63" s="57">
        <v>2</v>
      </c>
      <c r="J63" s="58" t="s">
        <v>58</v>
      </c>
      <c r="K63" s="58" t="s">
        <v>101</v>
      </c>
      <c r="L63" s="3"/>
    </row>
    <row r="64" spans="1:12" ht="10.5" customHeight="1">
      <c r="A64" s="70">
        <f ca="1" t="shared" si="1"/>
        <v>0.9120282901742582</v>
      </c>
      <c r="B64" s="74">
        <v>5</v>
      </c>
      <c r="C64" s="77">
        <v>5</v>
      </c>
      <c r="D64" s="74">
        <v>4</v>
      </c>
      <c r="E64" s="37">
        <v>57</v>
      </c>
      <c r="F64" s="47" t="s">
        <v>228</v>
      </c>
      <c r="G64" s="47"/>
      <c r="H64" s="57">
        <v>2005</v>
      </c>
      <c r="I64" s="57">
        <v>2</v>
      </c>
      <c r="J64" s="58" t="s">
        <v>222</v>
      </c>
      <c r="K64" s="58"/>
      <c r="L64" s="3"/>
    </row>
    <row r="65" spans="1:12" ht="10.5" customHeight="1">
      <c r="A65" s="70">
        <f ca="1" t="shared" si="1"/>
        <v>0.5942435973915353</v>
      </c>
      <c r="B65" s="74">
        <v>4</v>
      </c>
      <c r="C65" s="77">
        <v>5</v>
      </c>
      <c r="D65" s="74">
        <v>5</v>
      </c>
      <c r="E65" s="37">
        <v>58</v>
      </c>
      <c r="F65" s="47" t="s">
        <v>139</v>
      </c>
      <c r="G65" s="56"/>
      <c r="H65" s="57">
        <v>2005</v>
      </c>
      <c r="I65" s="57">
        <v>2</v>
      </c>
      <c r="J65" s="58" t="s">
        <v>25</v>
      </c>
      <c r="K65" s="58"/>
      <c r="L65" s="3"/>
    </row>
    <row r="66" spans="1:12" ht="10.5" customHeight="1">
      <c r="A66" s="70">
        <f ca="1" t="shared" si="1"/>
        <v>0.3510527452265899</v>
      </c>
      <c r="B66" s="74">
        <v>1</v>
      </c>
      <c r="C66" s="77">
        <v>5</v>
      </c>
      <c r="D66" s="74">
        <v>3</v>
      </c>
      <c r="E66" s="37">
        <v>59</v>
      </c>
      <c r="F66" s="47" t="s">
        <v>93</v>
      </c>
      <c r="G66" s="47"/>
      <c r="H66" s="57">
        <v>2004</v>
      </c>
      <c r="I66" s="57">
        <v>1</v>
      </c>
      <c r="J66" s="58" t="s">
        <v>7</v>
      </c>
      <c r="K66" s="58"/>
      <c r="L66" s="3"/>
    </row>
    <row r="67" spans="1:12" ht="10.5" customHeight="1">
      <c r="A67" s="70">
        <f ca="1" t="shared" si="1"/>
        <v>0.12920057386097783</v>
      </c>
      <c r="B67" s="74">
        <v>5</v>
      </c>
      <c r="C67" s="77">
        <v>5</v>
      </c>
      <c r="D67" s="74">
        <v>5</v>
      </c>
      <c r="E67" s="37">
        <v>60</v>
      </c>
      <c r="F67" s="47" t="s">
        <v>162</v>
      </c>
      <c r="G67" s="56"/>
      <c r="H67" s="57">
        <v>2004</v>
      </c>
      <c r="I67" s="57">
        <v>1</v>
      </c>
      <c r="J67" s="58" t="s">
        <v>23</v>
      </c>
      <c r="K67" s="58" t="s">
        <v>163</v>
      </c>
      <c r="L67" s="3"/>
    </row>
    <row r="68" spans="1:12" ht="10.5" customHeight="1">
      <c r="A68" s="70">
        <f ca="1" t="shared" si="1"/>
        <v>0.18631129247040334</v>
      </c>
      <c r="B68" s="74">
        <v>4</v>
      </c>
      <c r="C68" s="77">
        <v>5</v>
      </c>
      <c r="D68" s="74">
        <v>4</v>
      </c>
      <c r="E68" s="37">
        <v>61</v>
      </c>
      <c r="F68" s="47" t="s">
        <v>148</v>
      </c>
      <c r="G68" s="56"/>
      <c r="H68" s="57">
        <v>2005</v>
      </c>
      <c r="I68" s="57">
        <v>1</v>
      </c>
      <c r="J68" s="58" t="s">
        <v>24</v>
      </c>
      <c r="K68" s="58" t="s">
        <v>149</v>
      </c>
      <c r="L68" s="3"/>
    </row>
    <row r="69" spans="1:12" ht="10.5" customHeight="1">
      <c r="A69" s="70">
        <f ca="1" t="shared" si="1"/>
        <v>0.752298567212067</v>
      </c>
      <c r="B69" s="74">
        <v>5</v>
      </c>
      <c r="C69" s="77">
        <v>5</v>
      </c>
      <c r="D69" s="74">
        <v>5</v>
      </c>
      <c r="E69" s="37">
        <v>62</v>
      </c>
      <c r="F69" s="47" t="s">
        <v>72</v>
      </c>
      <c r="G69" s="4"/>
      <c r="H69" s="57">
        <v>2004</v>
      </c>
      <c r="I69" s="57">
        <v>1</v>
      </c>
      <c r="J69" s="58" t="s">
        <v>255</v>
      </c>
      <c r="K69" s="72" t="s">
        <v>71</v>
      </c>
      <c r="L69" s="3"/>
    </row>
    <row r="70" spans="1:12" ht="10.5" customHeight="1">
      <c r="A70" s="70">
        <f ca="1" t="shared" si="1"/>
        <v>0.08993101581835306</v>
      </c>
      <c r="B70" s="74"/>
      <c r="C70" s="77">
        <v>6</v>
      </c>
      <c r="D70" s="74"/>
      <c r="E70" s="37">
        <v>63</v>
      </c>
      <c r="F70" s="47" t="s">
        <v>265</v>
      </c>
      <c r="G70" s="4"/>
      <c r="H70" s="57">
        <v>2005</v>
      </c>
      <c r="I70" s="57">
        <v>2</v>
      </c>
      <c r="J70" s="72" t="s">
        <v>255</v>
      </c>
      <c r="K70" s="72" t="s">
        <v>266</v>
      </c>
      <c r="L70" s="3"/>
    </row>
    <row r="71" spans="1:12" ht="10.5" customHeight="1">
      <c r="A71" s="70">
        <f ca="1" t="shared" si="1"/>
        <v>0.17685462562697074</v>
      </c>
      <c r="B71" s="74">
        <v>6</v>
      </c>
      <c r="C71" s="77">
        <v>6</v>
      </c>
      <c r="D71" s="74">
        <v>6</v>
      </c>
      <c r="E71" s="37">
        <v>64</v>
      </c>
      <c r="F71" s="47" t="s">
        <v>80</v>
      </c>
      <c r="G71" s="4"/>
      <c r="H71" s="57">
        <v>2005</v>
      </c>
      <c r="I71" s="57">
        <v>2</v>
      </c>
      <c r="J71" s="72" t="s">
        <v>255</v>
      </c>
      <c r="K71" s="72" t="s">
        <v>63</v>
      </c>
      <c r="L71" s="3"/>
    </row>
    <row r="72" spans="1:12" ht="10.5" customHeight="1">
      <c r="A72" s="70">
        <f ca="1" t="shared" si="1"/>
        <v>0.3824021256407055</v>
      </c>
      <c r="B72" s="74">
        <v>6</v>
      </c>
      <c r="C72" s="77">
        <v>6</v>
      </c>
      <c r="D72" s="74">
        <v>6</v>
      </c>
      <c r="E72" s="37">
        <v>65</v>
      </c>
      <c r="F72" s="47" t="s">
        <v>141</v>
      </c>
      <c r="G72" s="56"/>
      <c r="H72" s="57">
        <v>2005</v>
      </c>
      <c r="I72" s="57">
        <v>2</v>
      </c>
      <c r="J72" s="58" t="s">
        <v>25</v>
      </c>
      <c r="K72" s="58"/>
      <c r="L72" s="3"/>
    </row>
    <row r="73" spans="1:12" ht="10.5" customHeight="1">
      <c r="A73" s="70">
        <f ca="1" t="shared" si="1"/>
        <v>0.8523033378408097</v>
      </c>
      <c r="B73" s="74">
        <v>6</v>
      </c>
      <c r="C73" s="77">
        <v>6</v>
      </c>
      <c r="D73" s="74">
        <v>6</v>
      </c>
      <c r="E73" s="37">
        <v>66</v>
      </c>
      <c r="F73" s="47" t="s">
        <v>90</v>
      </c>
      <c r="G73" s="47"/>
      <c r="H73" s="57">
        <v>2004</v>
      </c>
      <c r="I73" s="57">
        <v>1</v>
      </c>
      <c r="J73" s="58" t="s">
        <v>7</v>
      </c>
      <c r="K73" s="58"/>
      <c r="L73" s="3"/>
    </row>
    <row r="74" spans="1:12" ht="10.5" customHeight="1">
      <c r="A74" s="70">
        <f ca="1" t="shared" si="1"/>
        <v>0.8983280520877736</v>
      </c>
      <c r="B74" s="74">
        <v>2</v>
      </c>
      <c r="C74" s="77">
        <v>6</v>
      </c>
      <c r="D74" s="74">
        <v>5</v>
      </c>
      <c r="E74" s="37">
        <v>67</v>
      </c>
      <c r="F74" s="47" t="s">
        <v>229</v>
      </c>
      <c r="G74" s="47"/>
      <c r="H74" s="57">
        <v>2004</v>
      </c>
      <c r="I74" s="57">
        <v>2</v>
      </c>
      <c r="J74" s="58" t="s">
        <v>222</v>
      </c>
      <c r="K74" s="58"/>
      <c r="L74" s="3"/>
    </row>
    <row r="75" spans="1:12" ht="10.5" customHeight="1">
      <c r="A75" s="70">
        <f ca="1" t="shared" si="1"/>
        <v>0.6080293041671099</v>
      </c>
      <c r="B75" s="74">
        <v>6</v>
      </c>
      <c r="C75" s="77">
        <v>6</v>
      </c>
      <c r="D75" s="74">
        <v>6</v>
      </c>
      <c r="E75" s="37">
        <v>68</v>
      </c>
      <c r="F75" s="47" t="s">
        <v>168</v>
      </c>
      <c r="G75" s="56"/>
      <c r="H75" s="57">
        <v>2005</v>
      </c>
      <c r="I75" s="57">
        <v>2</v>
      </c>
      <c r="J75" s="58" t="s">
        <v>23</v>
      </c>
      <c r="K75" s="58" t="s">
        <v>165</v>
      </c>
      <c r="L75" s="3"/>
    </row>
    <row r="76" spans="1:12" ht="10.5" customHeight="1">
      <c r="A76" s="70">
        <f ca="1" t="shared" si="1"/>
        <v>0.1362783744732996</v>
      </c>
      <c r="B76" s="74">
        <v>6</v>
      </c>
      <c r="C76" s="77">
        <v>6</v>
      </c>
      <c r="D76" s="74">
        <v>6</v>
      </c>
      <c r="E76" s="37">
        <v>69</v>
      </c>
      <c r="F76" s="47" t="s">
        <v>77</v>
      </c>
      <c r="G76" s="4"/>
      <c r="H76" s="57">
        <v>2005</v>
      </c>
      <c r="I76" s="57">
        <v>2</v>
      </c>
      <c r="J76" s="58" t="s">
        <v>255</v>
      </c>
      <c r="K76" s="72" t="s">
        <v>54</v>
      </c>
      <c r="L76" s="3"/>
    </row>
    <row r="77" spans="1:12" ht="10.5" customHeight="1">
      <c r="A77" s="70"/>
      <c r="B77" s="74"/>
      <c r="C77" s="77"/>
      <c r="D77" s="74"/>
      <c r="E77" s="37"/>
      <c r="F77" s="47"/>
      <c r="G77" s="56"/>
      <c r="H77" s="57"/>
      <c r="I77" s="57"/>
      <c r="J77" s="58"/>
      <c r="K77" s="58"/>
      <c r="L77" s="3"/>
    </row>
    <row r="78" spans="1:12" ht="10.5" customHeight="1">
      <c r="A78" s="70"/>
      <c r="B78" s="74"/>
      <c r="C78" s="74"/>
      <c r="D78" s="74"/>
      <c r="E78" s="37"/>
      <c r="F78" s="47"/>
      <c r="G78" s="47"/>
      <c r="H78" s="57"/>
      <c r="I78" s="57"/>
      <c r="J78" s="58"/>
      <c r="K78" s="58"/>
      <c r="L78" s="3"/>
    </row>
    <row r="79" spans="1:12" ht="10.5" customHeight="1">
      <c r="A79" s="70"/>
      <c r="B79" s="74"/>
      <c r="C79" s="77"/>
      <c r="D79" s="74"/>
      <c r="E79" s="37"/>
      <c r="F79" s="47"/>
      <c r="G79" s="4"/>
      <c r="H79" s="57"/>
      <c r="I79" s="57"/>
      <c r="J79" s="72"/>
      <c r="K79" s="72"/>
      <c r="L79" s="3"/>
    </row>
    <row r="80" spans="1:12" ht="10.5" customHeight="1">
      <c r="A80" s="70"/>
      <c r="B80" s="74"/>
      <c r="C80" s="77"/>
      <c r="D80" s="74"/>
      <c r="E80" s="37"/>
      <c r="F80" s="47"/>
      <c r="G80" s="56"/>
      <c r="H80" s="57"/>
      <c r="I80" s="57"/>
      <c r="J80" s="58"/>
      <c r="K80" s="58"/>
      <c r="L80" s="3"/>
    </row>
    <row r="81" spans="1:12" ht="10.5" customHeight="1">
      <c r="A81" s="70"/>
      <c r="B81" s="74"/>
      <c r="C81" s="77"/>
      <c r="D81" s="74"/>
      <c r="E81" s="37"/>
      <c r="F81" s="47"/>
      <c r="G81" s="56"/>
      <c r="H81" s="57"/>
      <c r="I81" s="57"/>
      <c r="J81" s="58"/>
      <c r="K81" s="58"/>
      <c r="L81" s="3"/>
    </row>
    <row r="82" spans="1:12" ht="10.5" customHeight="1">
      <c r="A82" s="70">
        <f aca="true" ca="1" t="shared" si="2" ref="A82:A113">RAND()</f>
        <v>0.6717563492015044</v>
      </c>
      <c r="B82" s="74"/>
      <c r="C82" s="77"/>
      <c r="D82" s="74"/>
      <c r="E82" s="37"/>
      <c r="F82" s="47"/>
      <c r="G82" s="56"/>
      <c r="H82" s="57"/>
      <c r="I82" s="57"/>
      <c r="J82" s="58"/>
      <c r="K82" s="73"/>
      <c r="L82" s="3"/>
    </row>
    <row r="83" spans="1:12" ht="10.5" customHeight="1">
      <c r="A83" s="70">
        <f ca="1" t="shared" si="2"/>
        <v>0.13473210071532604</v>
      </c>
      <c r="B83" s="74"/>
      <c r="C83" s="77"/>
      <c r="D83" s="74"/>
      <c r="E83" s="37"/>
      <c r="F83" s="47"/>
      <c r="G83" s="47"/>
      <c r="H83" s="57"/>
      <c r="I83" s="57"/>
      <c r="J83" s="58"/>
      <c r="K83" s="58"/>
      <c r="L83" s="3"/>
    </row>
    <row r="84" spans="1:12" ht="10.5" customHeight="1">
      <c r="A84" s="70">
        <f ca="1" t="shared" si="2"/>
        <v>0.5354804568473078</v>
      </c>
      <c r="B84" s="74"/>
      <c r="C84" s="77"/>
      <c r="D84" s="74"/>
      <c r="E84" s="37"/>
      <c r="F84" s="47"/>
      <c r="G84" s="47"/>
      <c r="H84" s="57"/>
      <c r="I84" s="57"/>
      <c r="J84" s="58"/>
      <c r="K84" s="58"/>
      <c r="L84" s="3"/>
    </row>
    <row r="85" spans="1:12" ht="10.5" customHeight="1">
      <c r="A85" s="70">
        <f ca="1" t="shared" si="2"/>
        <v>0.912490252425694</v>
      </c>
      <c r="B85" s="74"/>
      <c r="C85" s="77"/>
      <c r="D85" s="74"/>
      <c r="E85" s="37"/>
      <c r="F85" s="47"/>
      <c r="G85" s="56"/>
      <c r="H85" s="57"/>
      <c r="I85" s="57"/>
      <c r="J85" s="58"/>
      <c r="K85" s="58"/>
      <c r="L85" s="3"/>
    </row>
    <row r="86" spans="1:12" ht="10.5" customHeight="1">
      <c r="A86" s="70">
        <f ca="1" t="shared" si="2"/>
        <v>0.791373947119959</v>
      </c>
      <c r="B86" s="74"/>
      <c r="C86" s="77"/>
      <c r="D86" s="74"/>
      <c r="E86" s="37"/>
      <c r="F86" s="47"/>
      <c r="G86" s="4"/>
      <c r="H86" s="57"/>
      <c r="I86" s="57"/>
      <c r="J86" s="72"/>
      <c r="K86" s="72"/>
      <c r="L86" s="3"/>
    </row>
    <row r="87" spans="1:12" ht="10.5" customHeight="1">
      <c r="A87" s="70">
        <f ca="1" t="shared" si="2"/>
        <v>0.6449474901480157</v>
      </c>
      <c r="B87" s="74"/>
      <c r="C87" s="77"/>
      <c r="D87" s="74"/>
      <c r="E87" s="37"/>
      <c r="F87" s="47"/>
      <c r="G87" s="56"/>
      <c r="H87" s="57"/>
      <c r="I87" s="57"/>
      <c r="J87" s="58"/>
      <c r="K87" s="58"/>
      <c r="L87" s="3"/>
    </row>
    <row r="88" spans="1:12" ht="10.5" customHeight="1">
      <c r="A88" s="70">
        <f ca="1" t="shared" si="2"/>
        <v>0.30772843876360967</v>
      </c>
      <c r="B88" s="74"/>
      <c r="C88" s="77"/>
      <c r="D88" s="74"/>
      <c r="E88" s="37"/>
      <c r="F88" s="47"/>
      <c r="G88" s="47"/>
      <c r="H88" s="57"/>
      <c r="I88" s="57"/>
      <c r="J88" s="58"/>
      <c r="K88" s="58"/>
      <c r="L88" s="3"/>
    </row>
    <row r="89" spans="1:12" ht="10.5" customHeight="1">
      <c r="A89" s="70">
        <f ca="1" t="shared" si="2"/>
        <v>0.7231731858294927</v>
      </c>
      <c r="B89" s="74"/>
      <c r="C89" s="77"/>
      <c r="D89" s="74"/>
      <c r="E89" s="37"/>
      <c r="F89" s="47"/>
      <c r="G89" s="47"/>
      <c r="H89" s="57"/>
      <c r="I89" s="57"/>
      <c r="J89" s="58"/>
      <c r="K89" s="58"/>
      <c r="L89" s="3"/>
    </row>
    <row r="90" spans="1:12" ht="10.5" customHeight="1">
      <c r="A90" s="70">
        <f ca="1" t="shared" si="2"/>
        <v>0.6550487192831427</v>
      </c>
      <c r="B90" s="74"/>
      <c r="C90" s="77"/>
      <c r="D90" s="74"/>
      <c r="E90" s="37"/>
      <c r="F90" s="47"/>
      <c r="G90" s="47"/>
      <c r="H90" s="57"/>
      <c r="I90" s="57"/>
      <c r="J90" s="58"/>
      <c r="K90" s="58"/>
      <c r="L90" s="3"/>
    </row>
    <row r="91" spans="1:12" ht="10.5" customHeight="1">
      <c r="A91" s="70">
        <f ca="1" t="shared" si="2"/>
        <v>0.05866102748247848</v>
      </c>
      <c r="B91" s="74"/>
      <c r="C91" s="77"/>
      <c r="D91" s="74"/>
      <c r="E91" s="37"/>
      <c r="F91" s="47"/>
      <c r="G91" s="56"/>
      <c r="H91" s="57"/>
      <c r="I91" s="57"/>
      <c r="J91" s="58"/>
      <c r="K91" s="58"/>
      <c r="L91" s="3"/>
    </row>
    <row r="92" spans="1:12" ht="10.5" customHeight="1">
      <c r="A92" s="70">
        <f ca="1" t="shared" si="2"/>
        <v>0.9608740870891606</v>
      </c>
      <c r="B92" s="74"/>
      <c r="C92" s="70"/>
      <c r="D92" s="74"/>
      <c r="E92" s="37"/>
      <c r="F92" s="47" t="s">
        <v>114</v>
      </c>
      <c r="G92" s="56"/>
      <c r="H92" s="57">
        <v>2005</v>
      </c>
      <c r="I92" s="57">
        <v>2</v>
      </c>
      <c r="J92" s="58" t="s">
        <v>6</v>
      </c>
      <c r="K92" s="58"/>
      <c r="L92" s="3"/>
    </row>
    <row r="93" spans="1:12" ht="10.5" customHeight="1">
      <c r="A93" s="70">
        <f ca="1" t="shared" si="2"/>
        <v>0.5645401199202014</v>
      </c>
      <c r="B93" s="74"/>
      <c r="C93" s="70"/>
      <c r="D93" s="74"/>
      <c r="E93" s="37"/>
      <c r="F93" s="47"/>
      <c r="G93" s="56"/>
      <c r="H93" s="57"/>
      <c r="I93" s="57"/>
      <c r="J93" s="58"/>
      <c r="K93" s="58"/>
      <c r="L93" s="3"/>
    </row>
    <row r="94" spans="1:12" ht="10.5" customHeight="1">
      <c r="A94" s="70">
        <f ca="1" t="shared" si="2"/>
        <v>0.4759083028531057</v>
      </c>
      <c r="B94" s="74"/>
      <c r="C94" s="77"/>
      <c r="D94" s="74"/>
      <c r="E94" s="37"/>
      <c r="F94" s="47"/>
      <c r="G94" s="47"/>
      <c r="H94" s="57"/>
      <c r="I94" s="57"/>
      <c r="J94" s="58"/>
      <c r="K94" s="58"/>
      <c r="L94" s="3"/>
    </row>
    <row r="95" spans="1:12" ht="10.5" customHeight="1">
      <c r="A95" s="70">
        <f ca="1" t="shared" si="2"/>
        <v>0.7804585074776348</v>
      </c>
      <c r="B95" s="74"/>
      <c r="C95" s="77"/>
      <c r="D95" s="74"/>
      <c r="E95" s="37"/>
      <c r="F95" s="47"/>
      <c r="G95" s="47"/>
      <c r="H95" s="57"/>
      <c r="I95" s="57"/>
      <c r="J95" s="58"/>
      <c r="K95" s="58"/>
      <c r="L95" s="3"/>
    </row>
    <row r="96" spans="1:12" ht="10.5" customHeight="1">
      <c r="A96" s="70">
        <f ca="1" t="shared" si="2"/>
        <v>0.09478023363581256</v>
      </c>
      <c r="B96" s="74"/>
      <c r="C96" s="77"/>
      <c r="D96" s="74"/>
      <c r="E96" s="37"/>
      <c r="F96" s="47"/>
      <c r="G96" s="56"/>
      <c r="H96" s="57"/>
      <c r="I96" s="57"/>
      <c r="J96" s="58"/>
      <c r="K96" s="58"/>
      <c r="L96" s="3"/>
    </row>
    <row r="97" spans="1:12" ht="10.5" customHeight="1">
      <c r="A97" s="70">
        <f ca="1" t="shared" si="2"/>
        <v>0.7530661714373077</v>
      </c>
      <c r="B97" s="74"/>
      <c r="C97" s="77"/>
      <c r="D97" s="74"/>
      <c r="E97" s="37"/>
      <c r="F97" s="47"/>
      <c r="G97" s="56"/>
      <c r="H97" s="57"/>
      <c r="I97" s="57"/>
      <c r="J97" s="58"/>
      <c r="K97" s="58"/>
      <c r="L97" s="3"/>
    </row>
    <row r="98" spans="1:12" ht="10.5" customHeight="1">
      <c r="A98" s="70">
        <f ca="1" t="shared" si="2"/>
        <v>0.6247358825784204</v>
      </c>
      <c r="B98" s="74"/>
      <c r="C98" s="77"/>
      <c r="D98" s="74"/>
      <c r="E98" s="37"/>
      <c r="F98" s="47"/>
      <c r="G98" s="56"/>
      <c r="H98" s="57"/>
      <c r="I98" s="57"/>
      <c r="J98" s="58"/>
      <c r="K98" s="58"/>
      <c r="L98" s="3"/>
    </row>
    <row r="99" spans="1:12" ht="10.5" customHeight="1">
      <c r="A99" s="70">
        <f ca="1" t="shared" si="2"/>
        <v>0.26801834596066343</v>
      </c>
      <c r="B99" s="74"/>
      <c r="C99" s="77"/>
      <c r="D99" s="74"/>
      <c r="E99" s="37"/>
      <c r="F99" s="47"/>
      <c r="G99" s="56"/>
      <c r="H99" s="57"/>
      <c r="I99" s="57"/>
      <c r="J99" s="58"/>
      <c r="K99" s="58"/>
      <c r="L99" s="3"/>
    </row>
    <row r="100" spans="1:12" ht="10.5" customHeight="1">
      <c r="A100" s="70">
        <f ca="1" t="shared" si="2"/>
        <v>0.9873030139669868</v>
      </c>
      <c r="B100" s="74"/>
      <c r="C100" s="77"/>
      <c r="D100" s="74"/>
      <c r="E100" s="37"/>
      <c r="F100" s="47"/>
      <c r="G100" s="56"/>
      <c r="H100" s="57"/>
      <c r="I100" s="57"/>
      <c r="J100" s="58"/>
      <c r="K100" s="58"/>
      <c r="L100" s="3"/>
    </row>
    <row r="101" spans="1:12" ht="10.5" customHeight="1">
      <c r="A101" s="70">
        <f ca="1" t="shared" si="2"/>
        <v>0.40569012648744396</v>
      </c>
      <c r="B101" s="74"/>
      <c r="C101" s="77"/>
      <c r="D101" s="74"/>
      <c r="E101" s="37"/>
      <c r="F101" s="47"/>
      <c r="G101" s="47"/>
      <c r="H101" s="57"/>
      <c r="I101" s="57"/>
      <c r="J101" s="58"/>
      <c r="K101" s="58"/>
      <c r="L101" s="3"/>
    </row>
    <row r="102" spans="1:12" ht="10.5" customHeight="1">
      <c r="A102" s="70">
        <f ca="1" t="shared" si="2"/>
        <v>0.9036222809809088</v>
      </c>
      <c r="B102" s="74"/>
      <c r="C102" s="77"/>
      <c r="D102" s="74"/>
      <c r="E102" s="37"/>
      <c r="F102" s="47"/>
      <c r="G102" s="56"/>
      <c r="H102" s="57"/>
      <c r="I102" s="57"/>
      <c r="J102" s="58"/>
      <c r="K102" s="58"/>
      <c r="L102" s="3"/>
    </row>
    <row r="103" spans="1:12" ht="10.5" customHeight="1">
      <c r="A103" s="70">
        <f ca="1" t="shared" si="2"/>
        <v>0.48480268223398026</v>
      </c>
      <c r="B103" s="74"/>
      <c r="C103" s="77"/>
      <c r="D103" s="74"/>
      <c r="E103" s="37"/>
      <c r="F103" s="47"/>
      <c r="G103" s="47"/>
      <c r="H103" s="57"/>
      <c r="I103" s="57"/>
      <c r="J103" s="58"/>
      <c r="K103" s="58"/>
      <c r="L103" s="3"/>
    </row>
    <row r="104" spans="1:12" ht="10.5" customHeight="1">
      <c r="A104" s="70">
        <f ca="1" t="shared" si="2"/>
        <v>0.4370603331919455</v>
      </c>
      <c r="B104" s="74"/>
      <c r="C104" s="77"/>
      <c r="D104" s="74"/>
      <c r="E104" s="37"/>
      <c r="F104" s="47"/>
      <c r="G104" s="56"/>
      <c r="H104" s="57"/>
      <c r="I104" s="57"/>
      <c r="J104" s="58"/>
      <c r="K104" s="58"/>
      <c r="L104" s="3"/>
    </row>
    <row r="105" spans="1:12" ht="10.5" customHeight="1">
      <c r="A105" s="70">
        <f ca="1" t="shared" si="2"/>
        <v>0.013405667213055583</v>
      </c>
      <c r="B105" s="74"/>
      <c r="C105" s="77"/>
      <c r="D105" s="74"/>
      <c r="E105" s="37"/>
      <c r="F105" s="47"/>
      <c r="G105" s="56"/>
      <c r="H105" s="57"/>
      <c r="I105" s="57"/>
      <c r="J105" s="58"/>
      <c r="K105" s="58"/>
      <c r="L105" s="3"/>
    </row>
    <row r="106" spans="1:12" ht="10.5" customHeight="1">
      <c r="A106" s="70">
        <f ca="1" t="shared" si="2"/>
        <v>0.4331812961113891</v>
      </c>
      <c r="B106" s="74"/>
      <c r="C106" s="77"/>
      <c r="D106" s="74"/>
      <c r="E106" s="37"/>
      <c r="F106" s="47"/>
      <c r="G106" s="56"/>
      <c r="H106" s="57"/>
      <c r="I106" s="57"/>
      <c r="J106" s="58"/>
      <c r="K106" s="58"/>
      <c r="L106" s="3"/>
    </row>
    <row r="107" spans="1:12" ht="10.5" customHeight="1">
      <c r="A107" s="70">
        <f ca="1" t="shared" si="2"/>
        <v>0.8953439757533976</v>
      </c>
      <c r="B107" s="74"/>
      <c r="C107" s="77"/>
      <c r="D107" s="74"/>
      <c r="E107" s="37"/>
      <c r="F107" s="47"/>
      <c r="G107" s="56"/>
      <c r="H107" s="57"/>
      <c r="I107" s="57"/>
      <c r="J107" s="58"/>
      <c r="K107" s="73"/>
      <c r="L107" s="3"/>
    </row>
    <row r="108" spans="1:12" ht="10.5" customHeight="1">
      <c r="A108" s="70">
        <f ca="1" t="shared" si="2"/>
        <v>0.2809948183649742</v>
      </c>
      <c r="B108" s="74"/>
      <c r="C108" s="70"/>
      <c r="D108" s="74"/>
      <c r="E108" s="37"/>
      <c r="F108" s="47"/>
      <c r="G108" s="47"/>
      <c r="H108" s="57"/>
      <c r="I108" s="57"/>
      <c r="J108" s="58"/>
      <c r="K108" s="58"/>
      <c r="L108" s="3"/>
    </row>
    <row r="109" spans="1:12" ht="10.5" customHeight="1">
      <c r="A109" s="70">
        <f ca="1" t="shared" si="2"/>
        <v>0.36307245125771903</v>
      </c>
      <c r="B109" s="74"/>
      <c r="C109" s="70"/>
      <c r="D109" s="74"/>
      <c r="E109" s="37"/>
      <c r="F109" s="47"/>
      <c r="G109" s="47"/>
      <c r="H109" s="57"/>
      <c r="I109" s="57"/>
      <c r="J109" s="58"/>
      <c r="K109" s="58"/>
      <c r="L109" s="3"/>
    </row>
    <row r="110" spans="1:12" ht="10.5" customHeight="1">
      <c r="A110" s="70">
        <f ca="1" t="shared" si="2"/>
        <v>0.07229736086708005</v>
      </c>
      <c r="B110" s="74"/>
      <c r="C110" s="70"/>
      <c r="D110" s="74"/>
      <c r="E110" s="37"/>
      <c r="F110" s="47"/>
      <c r="G110" s="56"/>
      <c r="H110" s="57"/>
      <c r="I110" s="57"/>
      <c r="J110" s="58"/>
      <c r="K110" s="58"/>
      <c r="L110" s="3"/>
    </row>
    <row r="111" spans="1:12" ht="10.5" customHeight="1">
      <c r="A111" s="70">
        <f ca="1" t="shared" si="2"/>
        <v>0.7135663781554524</v>
      </c>
      <c r="B111" s="74"/>
      <c r="C111" s="70"/>
      <c r="D111" s="74"/>
      <c r="E111" s="37"/>
      <c r="F111" s="47"/>
      <c r="G111" s="4"/>
      <c r="H111" s="57"/>
      <c r="I111" s="57"/>
      <c r="J111" s="72"/>
      <c r="K111" s="72"/>
      <c r="L111" s="3"/>
    </row>
    <row r="112" spans="1:12" ht="10.5" customHeight="1">
      <c r="A112" s="70">
        <f ca="1" t="shared" si="2"/>
        <v>0.4503826923263362</v>
      </c>
      <c r="B112" s="74"/>
      <c r="C112" s="70"/>
      <c r="D112" s="74"/>
      <c r="E112" s="37"/>
      <c r="F112" s="47"/>
      <c r="G112" s="56"/>
      <c r="H112" s="57"/>
      <c r="I112" s="57"/>
      <c r="J112" s="58"/>
      <c r="K112" s="58"/>
      <c r="L112" s="3"/>
    </row>
    <row r="113" spans="1:12" ht="10.5" customHeight="1">
      <c r="A113" s="70">
        <f ca="1" t="shared" si="2"/>
        <v>0.34808495996459954</v>
      </c>
      <c r="B113" s="74"/>
      <c r="C113" s="70"/>
      <c r="D113" s="74"/>
      <c r="E113" s="37"/>
      <c r="F113" s="47"/>
      <c r="G113" s="47"/>
      <c r="H113" s="57"/>
      <c r="I113" s="57"/>
      <c r="J113" s="58"/>
      <c r="K113" s="58"/>
      <c r="L113" s="3"/>
    </row>
    <row r="114" spans="1:12" ht="10.5" customHeight="1">
      <c r="A114" s="70">
        <f aca="true" ca="1" t="shared" si="3" ref="A114:A138">RAND()</f>
        <v>0.7293233743585811</v>
      </c>
      <c r="B114" s="74"/>
      <c r="C114" s="70"/>
      <c r="D114" s="74"/>
      <c r="E114" s="37"/>
      <c r="F114" s="47"/>
      <c r="G114" s="47"/>
      <c r="H114" s="57"/>
      <c r="I114" s="57"/>
      <c r="J114" s="58"/>
      <c r="K114" s="58"/>
      <c r="L114" s="3"/>
    </row>
    <row r="115" spans="1:12" ht="10.5" customHeight="1">
      <c r="A115" s="70">
        <f ca="1" t="shared" si="3"/>
        <v>0.6147848471571212</v>
      </c>
      <c r="B115" s="74"/>
      <c r="C115" s="70"/>
      <c r="D115" s="74"/>
      <c r="E115" s="37"/>
      <c r="F115" s="47"/>
      <c r="G115" s="47"/>
      <c r="H115" s="57"/>
      <c r="I115" s="57"/>
      <c r="J115" s="58"/>
      <c r="K115" s="58"/>
      <c r="L115" s="3"/>
    </row>
    <row r="116" spans="1:12" ht="10.5" customHeight="1">
      <c r="A116" s="70">
        <f ca="1" t="shared" si="3"/>
        <v>0.8844374213902614</v>
      </c>
      <c r="B116" s="74"/>
      <c r="C116" s="70"/>
      <c r="D116" s="74"/>
      <c r="E116" s="37"/>
      <c r="F116" s="47"/>
      <c r="G116" s="56"/>
      <c r="H116" s="57"/>
      <c r="I116" s="57"/>
      <c r="J116" s="58"/>
      <c r="K116" s="58"/>
      <c r="L116" s="3"/>
    </row>
    <row r="117" spans="1:12" ht="10.5" customHeight="1">
      <c r="A117" s="70">
        <f ca="1" t="shared" si="3"/>
        <v>0.7814650438940545</v>
      </c>
      <c r="B117" s="74"/>
      <c r="C117" s="70"/>
      <c r="D117" s="74"/>
      <c r="E117" s="37"/>
      <c r="F117" s="47"/>
      <c r="G117" s="56"/>
      <c r="H117" s="57"/>
      <c r="I117" s="57"/>
      <c r="J117" s="58"/>
      <c r="K117" s="58"/>
      <c r="L117" s="3"/>
    </row>
    <row r="118" spans="1:10" ht="10.5" customHeight="1">
      <c r="A118" s="70">
        <f ca="1" t="shared" si="3"/>
        <v>0.5035370087821027</v>
      </c>
      <c r="F118" s="4"/>
      <c r="G118" s="4"/>
      <c r="H118" s="6"/>
      <c r="I118" s="6"/>
      <c r="J118" s="4"/>
    </row>
    <row r="119" spans="1:10" ht="10.5" customHeight="1">
      <c r="A119" s="70">
        <f ca="1" t="shared" si="3"/>
        <v>0.29165604825868885</v>
      </c>
      <c r="F119" s="4"/>
      <c r="G119" s="4"/>
      <c r="H119" s="6"/>
      <c r="I119" s="6"/>
      <c r="J119" s="4"/>
    </row>
    <row r="120" spans="1:10" ht="10.5" customHeight="1">
      <c r="A120" s="70">
        <f ca="1" t="shared" si="3"/>
        <v>0.7317075355012121</v>
      </c>
      <c r="F120" s="4"/>
      <c r="G120" s="4"/>
      <c r="H120" s="6"/>
      <c r="I120" s="6"/>
      <c r="J120" s="4"/>
    </row>
    <row r="121" spans="1:10" ht="10.5" customHeight="1">
      <c r="A121" s="70">
        <f ca="1" t="shared" si="3"/>
        <v>0.5385303207542059</v>
      </c>
      <c r="F121" s="4"/>
      <c r="G121" s="4"/>
      <c r="H121" s="6"/>
      <c r="I121" s="6"/>
      <c r="J121" s="4"/>
    </row>
    <row r="122" spans="1:10" ht="10.5" customHeight="1">
      <c r="A122" s="70">
        <f ca="1" t="shared" si="3"/>
        <v>0.019071514096633213</v>
      </c>
      <c r="F122" s="4"/>
      <c r="G122" s="4"/>
      <c r="H122" s="6"/>
      <c r="I122" s="6"/>
      <c r="J122" s="4"/>
    </row>
    <row r="123" spans="1:10" ht="10.5" customHeight="1">
      <c r="A123" s="70">
        <f ca="1" t="shared" si="3"/>
        <v>0.3526785309704267</v>
      </c>
      <c r="F123" s="4"/>
      <c r="G123" s="4"/>
      <c r="H123" s="6"/>
      <c r="I123" s="6"/>
      <c r="J123" s="4"/>
    </row>
    <row r="124" spans="1:10" ht="10.5" customHeight="1">
      <c r="A124" s="70">
        <f ca="1" t="shared" si="3"/>
        <v>0.4215301583732537</v>
      </c>
      <c r="F124" s="4"/>
      <c r="G124" s="4"/>
      <c r="H124" s="6"/>
      <c r="I124" s="6"/>
      <c r="J124" s="4"/>
    </row>
    <row r="125" spans="1:10" ht="10.5" customHeight="1">
      <c r="A125" s="70">
        <f ca="1" t="shared" si="3"/>
        <v>0.36358461952581433</v>
      </c>
      <c r="F125" s="4"/>
      <c r="G125" s="4"/>
      <c r="H125" s="6"/>
      <c r="I125" s="6"/>
      <c r="J125" s="4"/>
    </row>
    <row r="126" spans="1:10" ht="10.5" customHeight="1">
      <c r="A126" s="70">
        <f ca="1" t="shared" si="3"/>
        <v>0.286030346661837</v>
      </c>
      <c r="F126" s="4"/>
      <c r="G126" s="4"/>
      <c r="H126" s="6"/>
      <c r="I126" s="6"/>
      <c r="J126" s="4"/>
    </row>
    <row r="127" spans="1:10" ht="10.5" customHeight="1">
      <c r="A127" s="70">
        <f ca="1" t="shared" si="3"/>
        <v>0.32304395268604813</v>
      </c>
      <c r="F127" s="4"/>
      <c r="G127" s="4"/>
      <c r="H127" s="6"/>
      <c r="I127" s="6"/>
      <c r="J127" s="4"/>
    </row>
    <row r="128" spans="1:10" ht="10.5" customHeight="1">
      <c r="A128" s="70">
        <f ca="1" t="shared" si="3"/>
        <v>0.5544530895110965</v>
      </c>
      <c r="F128" s="4"/>
      <c r="G128" s="4"/>
      <c r="H128" s="6"/>
      <c r="I128" s="6"/>
      <c r="J128" s="4"/>
    </row>
    <row r="129" spans="1:10" ht="10.5" customHeight="1">
      <c r="A129" s="70">
        <f ca="1" t="shared" si="3"/>
        <v>0.09482092837139433</v>
      </c>
      <c r="F129" s="4"/>
      <c r="G129" s="4"/>
      <c r="H129" s="6"/>
      <c r="I129" s="6"/>
      <c r="J129" s="4"/>
    </row>
    <row r="130" spans="1:10" ht="10.5" customHeight="1">
      <c r="A130" s="70">
        <f ca="1" t="shared" si="3"/>
        <v>0.7082315485004335</v>
      </c>
      <c r="F130" s="4"/>
      <c r="G130" s="4"/>
      <c r="H130" s="6"/>
      <c r="I130" s="6"/>
      <c r="J130" s="4"/>
    </row>
    <row r="131" spans="1:10" ht="10.5" customHeight="1">
      <c r="A131" s="70">
        <f ca="1" t="shared" si="3"/>
        <v>0.03030986819701531</v>
      </c>
      <c r="F131" s="4"/>
      <c r="G131" s="4"/>
      <c r="H131" s="6"/>
      <c r="I131" s="6"/>
      <c r="J131" s="4"/>
    </row>
    <row r="132" spans="1:10" ht="10.5" customHeight="1">
      <c r="A132" s="70">
        <f ca="1" t="shared" si="3"/>
        <v>0.6268695255570955</v>
      </c>
      <c r="F132" s="4"/>
      <c r="G132" s="4"/>
      <c r="H132" s="6"/>
      <c r="I132" s="6"/>
      <c r="J132" s="4"/>
    </row>
    <row r="133" spans="1:10" ht="15">
      <c r="A133" s="70">
        <f ca="1" t="shared" si="3"/>
        <v>0.14276670730340857</v>
      </c>
      <c r="F133" s="4"/>
      <c r="G133" s="4"/>
      <c r="H133" s="6"/>
      <c r="I133" s="6"/>
      <c r="J133" s="4"/>
    </row>
    <row r="134" spans="1:10" ht="15">
      <c r="A134" s="70">
        <f ca="1" t="shared" si="3"/>
        <v>0.7308031248563892</v>
      </c>
      <c r="F134" s="4"/>
      <c r="G134" s="4"/>
      <c r="H134" s="6"/>
      <c r="I134" s="6"/>
      <c r="J134" s="4"/>
    </row>
    <row r="135" spans="1:10" ht="15">
      <c r="A135" s="70">
        <f ca="1" t="shared" si="3"/>
        <v>0.311973398387979</v>
      </c>
      <c r="F135" s="4"/>
      <c r="G135" s="4"/>
      <c r="H135" s="6"/>
      <c r="I135" s="6"/>
      <c r="J135" s="4"/>
    </row>
    <row r="136" spans="1:10" ht="15">
      <c r="A136" s="70">
        <f ca="1" t="shared" si="3"/>
        <v>0.5182533996125299</v>
      </c>
      <c r="F136" s="4"/>
      <c r="G136" s="4"/>
      <c r="H136" s="6"/>
      <c r="I136" s="6"/>
      <c r="J136" s="4"/>
    </row>
    <row r="137" spans="1:10" ht="15">
      <c r="A137" s="70">
        <f ca="1" t="shared" si="3"/>
        <v>0.8479658241900545</v>
      </c>
      <c r="F137" s="4"/>
      <c r="G137" s="4"/>
      <c r="H137" s="6"/>
      <c r="I137" s="6"/>
      <c r="J137" s="4"/>
    </row>
    <row r="138" spans="1:10" ht="15">
      <c r="A138" s="70">
        <f ca="1" t="shared" si="3"/>
        <v>0.19884027561653828</v>
      </c>
      <c r="F138" s="4"/>
      <c r="G138" s="4"/>
      <c r="H138" s="6"/>
      <c r="I138" s="6"/>
      <c r="J138" s="4"/>
    </row>
    <row r="139" spans="6:10" ht="15">
      <c r="F139" s="4"/>
      <c r="G139" s="4"/>
      <c r="H139" s="6"/>
      <c r="I139" s="6"/>
      <c r="J139" s="4"/>
    </row>
    <row r="140" spans="6:10" ht="15">
      <c r="F140" s="4"/>
      <c r="G140" s="4"/>
      <c r="H140" s="6"/>
      <c r="I140" s="6"/>
      <c r="J140" s="4"/>
    </row>
    <row r="141" spans="6:10" ht="15">
      <c r="F141" s="4"/>
      <c r="G141" s="4"/>
      <c r="H141" s="6"/>
      <c r="I141" s="6"/>
      <c r="J141" s="4"/>
    </row>
    <row r="142" spans="6:10" ht="15">
      <c r="F142" s="4"/>
      <c r="G142" s="4"/>
      <c r="H142" s="6"/>
      <c r="I142" s="6"/>
      <c r="J142" s="4"/>
    </row>
    <row r="143" spans="6:10" ht="15">
      <c r="F143" s="4"/>
      <c r="G143" s="4"/>
      <c r="H143" s="6"/>
      <c r="I143" s="6"/>
      <c r="J143" s="4"/>
    </row>
    <row r="144" spans="6:10" ht="15">
      <c r="F144" s="4"/>
      <c r="G144" s="4"/>
      <c r="H144" s="6"/>
      <c r="I144" s="6"/>
      <c r="J144" s="4"/>
    </row>
    <row r="145" spans="6:10" ht="15">
      <c r="F145" s="4"/>
      <c r="G145" s="4"/>
      <c r="H145" s="6"/>
      <c r="I145" s="6"/>
      <c r="J145" s="4"/>
    </row>
    <row r="146" spans="6:10" ht="15">
      <c r="F146" s="4"/>
      <c r="G146" s="4"/>
      <c r="H146" s="6"/>
      <c r="I146" s="6"/>
      <c r="J146" s="4"/>
    </row>
    <row r="147" spans="6:10" ht="15">
      <c r="F147" s="4"/>
      <c r="G147" s="4"/>
      <c r="H147" s="6"/>
      <c r="I147" s="6"/>
      <c r="J147" s="4"/>
    </row>
    <row r="148" spans="6:10" ht="15">
      <c r="F148" s="4"/>
      <c r="G148" s="4"/>
      <c r="H148" s="6"/>
      <c r="I148" s="6"/>
      <c r="J148" s="4"/>
    </row>
    <row r="149" spans="6:10" ht="15">
      <c r="F149" s="4"/>
      <c r="G149" s="4"/>
      <c r="H149" s="6"/>
      <c r="I149" s="6"/>
      <c r="J149" s="4"/>
    </row>
    <row r="150" spans="6:10" ht="15">
      <c r="F150" s="4"/>
      <c r="G150" s="4"/>
      <c r="H150" s="6"/>
      <c r="I150" s="6"/>
      <c r="J150" s="4"/>
    </row>
    <row r="151" spans="6:10" ht="15">
      <c r="F151" s="4"/>
      <c r="G151" s="4"/>
      <c r="H151" s="6"/>
      <c r="I151" s="6"/>
      <c r="J151" s="4"/>
    </row>
    <row r="152" spans="6:10" ht="15">
      <c r="F152" s="4"/>
      <c r="G152" s="4"/>
      <c r="H152" s="6"/>
      <c r="I152" s="6"/>
      <c r="J152" s="4"/>
    </row>
    <row r="153" spans="6:10" ht="15">
      <c r="F153" s="4"/>
      <c r="G153" s="4"/>
      <c r="H153" s="6"/>
      <c r="I153" s="6"/>
      <c r="J153" s="4"/>
    </row>
    <row r="154" spans="6:10" ht="15">
      <c r="F154" s="4"/>
      <c r="G154" s="4"/>
      <c r="H154" s="6"/>
      <c r="I154" s="6"/>
      <c r="J154" s="4"/>
    </row>
    <row r="155" spans="6:10" ht="15">
      <c r="F155" s="4"/>
      <c r="G155" s="4"/>
      <c r="H155" s="6"/>
      <c r="I155" s="6"/>
      <c r="J155" s="4"/>
    </row>
    <row r="156" spans="6:10" ht="15">
      <c r="F156" s="4"/>
      <c r="G156" s="4"/>
      <c r="H156" s="6"/>
      <c r="I156" s="6"/>
      <c r="J156" s="4"/>
    </row>
    <row r="157" spans="6:10" ht="15">
      <c r="F157" s="4"/>
      <c r="G157" s="4"/>
      <c r="H157" s="6"/>
      <c r="I157" s="6"/>
      <c r="J157" s="4"/>
    </row>
    <row r="158" spans="6:10" ht="15">
      <c r="F158" s="4"/>
      <c r="G158" s="4"/>
      <c r="H158" s="6"/>
      <c r="I158" s="6"/>
      <c r="J158" s="4"/>
    </row>
    <row r="159" spans="6:10" ht="15">
      <c r="F159" s="4"/>
      <c r="G159" s="4"/>
      <c r="H159" s="6"/>
      <c r="I159" s="6"/>
      <c r="J159" s="4"/>
    </row>
  </sheetData>
  <sheetProtection/>
  <autoFilter ref="A6:K117">
    <sortState ref="A7:K159">
      <sortCondition sortBy="value" ref="E7:E159"/>
    </sortState>
  </autoFilter>
  <mergeCells count="12">
    <mergeCell ref="D1:J1"/>
    <mergeCell ref="D3:J3"/>
    <mergeCell ref="D4:J4"/>
    <mergeCell ref="I6:I7"/>
    <mergeCell ref="D6:D7"/>
    <mergeCell ref="D2:K2"/>
    <mergeCell ref="A6:A7"/>
    <mergeCell ref="B6:B7"/>
    <mergeCell ref="C6:C7"/>
    <mergeCell ref="K6:K7"/>
    <mergeCell ref="J6:J7"/>
    <mergeCell ref="E6:E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7"/>
  <sheetViews>
    <sheetView zoomScalePageLayoutView="0" workbookViewId="0" topLeftCell="A1">
      <selection activeCell="E8" sqref="E8:K95"/>
    </sheetView>
  </sheetViews>
  <sheetFormatPr defaultColWidth="9.140625" defaultRowHeight="15"/>
  <cols>
    <col min="1" max="1" width="5.57421875" style="0" customWidth="1"/>
    <col min="2" max="2" width="5.00390625" style="0" customWidth="1"/>
    <col min="3" max="3" width="4.421875" style="0" customWidth="1"/>
    <col min="4" max="4" width="5.57421875" style="0" customWidth="1"/>
    <col min="5" max="5" width="4.421875" style="0" customWidth="1"/>
    <col min="7" max="7" width="21.8515625" style="0" customWidth="1"/>
    <col min="8" max="8" width="8.421875" style="0" customWidth="1"/>
    <col min="10" max="10" width="21.421875" style="0" customWidth="1"/>
    <col min="11" max="11" width="16.421875" style="0" customWidth="1"/>
  </cols>
  <sheetData>
    <row r="1" spans="5:11" ht="12.75" customHeight="1">
      <c r="E1" s="147" t="s">
        <v>31</v>
      </c>
      <c r="F1" s="147"/>
      <c r="G1" s="147"/>
      <c r="H1" s="147"/>
      <c r="I1" s="147"/>
      <c r="J1" s="147"/>
      <c r="K1" s="147"/>
    </row>
    <row r="2" spans="5:11" ht="15.75" customHeight="1">
      <c r="E2" s="150" t="s">
        <v>32</v>
      </c>
      <c r="F2" s="150"/>
      <c r="G2" s="150"/>
      <c r="H2" s="150"/>
      <c r="I2" s="150"/>
      <c r="J2" s="150"/>
      <c r="K2" s="150"/>
    </row>
    <row r="3" spans="5:15" ht="17.25" customHeight="1">
      <c r="E3" s="148" t="s">
        <v>36</v>
      </c>
      <c r="F3" s="148"/>
      <c r="G3" s="148"/>
      <c r="H3" s="148"/>
      <c r="I3" s="148"/>
      <c r="J3" s="148"/>
      <c r="K3" s="148"/>
      <c r="L3" s="44"/>
      <c r="M3" s="44"/>
      <c r="N3" s="44"/>
      <c r="O3" s="44"/>
    </row>
    <row r="4" spans="5:11" ht="16.5" customHeight="1">
      <c r="E4" s="154" t="s">
        <v>37</v>
      </c>
      <c r="F4" s="154"/>
      <c r="G4" s="154"/>
      <c r="H4" s="154"/>
      <c r="I4" s="154"/>
      <c r="J4" s="154"/>
      <c r="K4" s="154"/>
    </row>
    <row r="5" spans="4:11" ht="15.75" customHeight="1">
      <c r="D5" s="29"/>
      <c r="E5" s="50"/>
      <c r="F5" s="50"/>
      <c r="G5" s="51"/>
      <c r="H5" s="50"/>
      <c r="I5" s="52" t="s">
        <v>38</v>
      </c>
      <c r="J5" s="29"/>
      <c r="K5" s="3"/>
    </row>
    <row r="6" spans="1:11" ht="9.75" customHeight="1">
      <c r="A6" s="139"/>
      <c r="B6" s="139" t="s">
        <v>195</v>
      </c>
      <c r="C6" s="143" t="s">
        <v>196</v>
      </c>
      <c r="D6" s="141" t="s">
        <v>197</v>
      </c>
      <c r="E6" s="155" t="s">
        <v>3</v>
      </c>
      <c r="F6" s="40" t="s">
        <v>0</v>
      </c>
      <c r="G6" s="8"/>
      <c r="H6" s="41" t="s">
        <v>1</v>
      </c>
      <c r="I6" s="59" t="s">
        <v>12</v>
      </c>
      <c r="J6" s="59" t="s">
        <v>2</v>
      </c>
      <c r="K6" s="60" t="s">
        <v>39</v>
      </c>
    </row>
    <row r="7" spans="1:11" ht="9.75" customHeight="1">
      <c r="A7" s="151"/>
      <c r="B7" s="151"/>
      <c r="C7" s="152"/>
      <c r="D7" s="153"/>
      <c r="E7" s="156"/>
      <c r="F7" s="1" t="s">
        <v>4</v>
      </c>
      <c r="G7" s="42"/>
      <c r="H7" s="43" t="s">
        <v>5</v>
      </c>
      <c r="I7" s="61"/>
      <c r="J7" s="62"/>
      <c r="K7" s="63"/>
    </row>
    <row r="8" spans="1:11" ht="9.75" customHeight="1">
      <c r="A8" s="71">
        <f aca="true" ca="1" t="shared" si="0" ref="A8:A39">RAND()</f>
        <v>0.3757851746463351</v>
      </c>
      <c r="B8" s="71">
        <v>1</v>
      </c>
      <c r="C8" s="99">
        <v>1</v>
      </c>
      <c r="D8" s="99">
        <v>1</v>
      </c>
      <c r="E8" s="6">
        <v>1</v>
      </c>
      <c r="F8" s="47" t="s">
        <v>251</v>
      </c>
      <c r="G8" s="56"/>
      <c r="H8" s="57">
        <v>2005</v>
      </c>
      <c r="I8" s="57">
        <v>1</v>
      </c>
      <c r="J8" s="58" t="s">
        <v>222</v>
      </c>
      <c r="K8" s="58"/>
    </row>
    <row r="9" spans="1:11" ht="9.75" customHeight="1">
      <c r="A9" s="71">
        <f ca="1" t="shared" si="0"/>
        <v>0.05073091716647171</v>
      </c>
      <c r="B9" s="71">
        <v>3</v>
      </c>
      <c r="C9" s="78">
        <v>1</v>
      </c>
      <c r="D9" s="99">
        <v>4</v>
      </c>
      <c r="E9" s="6">
        <v>2</v>
      </c>
      <c r="F9" s="47" t="s">
        <v>180</v>
      </c>
      <c r="G9" s="56"/>
      <c r="H9" s="57">
        <v>2005</v>
      </c>
      <c r="I9" s="57">
        <v>2</v>
      </c>
      <c r="J9" s="58" t="s">
        <v>14</v>
      </c>
      <c r="K9" s="58" t="s">
        <v>177</v>
      </c>
    </row>
    <row r="10" spans="1:11" ht="9.75" customHeight="1">
      <c r="A10" s="71">
        <f ca="1" t="shared" si="0"/>
        <v>0.47378385978345305</v>
      </c>
      <c r="B10" s="71">
        <v>1</v>
      </c>
      <c r="C10" s="78">
        <v>1</v>
      </c>
      <c r="D10" s="99">
        <v>1</v>
      </c>
      <c r="E10" s="6">
        <v>3</v>
      </c>
      <c r="F10" s="47" t="s">
        <v>131</v>
      </c>
      <c r="G10" s="56"/>
      <c r="H10" s="57">
        <v>2004</v>
      </c>
      <c r="I10" s="57">
        <v>2</v>
      </c>
      <c r="J10" s="58" t="s">
        <v>19</v>
      </c>
      <c r="K10" s="58" t="s">
        <v>132</v>
      </c>
    </row>
    <row r="11" spans="1:11" ht="9.75" customHeight="1">
      <c r="A11" s="71">
        <f ca="1" t="shared" si="0"/>
        <v>0.9710644276529437</v>
      </c>
      <c r="B11" s="71">
        <v>2</v>
      </c>
      <c r="C11" s="78">
        <v>1</v>
      </c>
      <c r="D11" s="99">
        <v>2</v>
      </c>
      <c r="E11" s="6">
        <v>4</v>
      </c>
      <c r="F11" s="47" t="s">
        <v>154</v>
      </c>
      <c r="G11" s="56"/>
      <c r="H11" s="57">
        <v>2004</v>
      </c>
      <c r="I11" s="57">
        <v>1</v>
      </c>
      <c r="J11" s="58" t="s">
        <v>256</v>
      </c>
      <c r="K11" s="58"/>
    </row>
    <row r="12" spans="1:11" ht="9.75" customHeight="1">
      <c r="A12" s="71">
        <f ca="1" t="shared" si="0"/>
        <v>0.14062717439991246</v>
      </c>
      <c r="B12" s="71">
        <v>1</v>
      </c>
      <c r="C12" s="99">
        <v>1</v>
      </c>
      <c r="D12" s="99">
        <v>1</v>
      </c>
      <c r="E12" s="6">
        <v>5</v>
      </c>
      <c r="F12" s="47" t="s">
        <v>103</v>
      </c>
      <c r="G12" s="56"/>
      <c r="H12" s="57">
        <v>2004</v>
      </c>
      <c r="I12" s="57">
        <v>1</v>
      </c>
      <c r="J12" s="58" t="s">
        <v>58</v>
      </c>
      <c r="K12" s="58" t="s">
        <v>101</v>
      </c>
    </row>
    <row r="13" spans="1:11" ht="9.75" customHeight="1">
      <c r="A13" s="71">
        <f ca="1" t="shared" si="0"/>
        <v>0.13622470034682588</v>
      </c>
      <c r="B13" s="71">
        <v>1</v>
      </c>
      <c r="C13" s="78">
        <v>1</v>
      </c>
      <c r="D13" s="99">
        <v>1</v>
      </c>
      <c r="E13" s="6">
        <v>6</v>
      </c>
      <c r="F13" s="47" t="s">
        <v>201</v>
      </c>
      <c r="G13" s="56"/>
      <c r="H13" s="57">
        <v>2004</v>
      </c>
      <c r="I13" s="57">
        <v>1</v>
      </c>
      <c r="J13" s="58" t="s">
        <v>199</v>
      </c>
      <c r="K13" s="58" t="s">
        <v>200</v>
      </c>
    </row>
    <row r="14" spans="1:11" ht="9.75" customHeight="1">
      <c r="A14" s="71">
        <f ca="1" t="shared" si="0"/>
        <v>0.5626725545355671</v>
      </c>
      <c r="B14" s="71">
        <v>1</v>
      </c>
      <c r="C14" s="78">
        <v>1</v>
      </c>
      <c r="D14" s="99">
        <v>1</v>
      </c>
      <c r="E14" s="6">
        <v>7</v>
      </c>
      <c r="F14" s="47" t="s">
        <v>142</v>
      </c>
      <c r="G14" s="56"/>
      <c r="H14" s="57">
        <v>2004</v>
      </c>
      <c r="I14" s="57">
        <v>1</v>
      </c>
      <c r="J14" s="58" t="s">
        <v>25</v>
      </c>
      <c r="K14" s="58"/>
    </row>
    <row r="15" spans="1:11" ht="9.75" customHeight="1">
      <c r="A15" s="71">
        <f ca="1" t="shared" si="0"/>
        <v>0.8653625568829277</v>
      </c>
      <c r="B15" s="71">
        <v>1</v>
      </c>
      <c r="C15" s="78">
        <v>1</v>
      </c>
      <c r="D15" s="99">
        <v>1</v>
      </c>
      <c r="E15" s="6">
        <v>8</v>
      </c>
      <c r="F15" s="47" t="s">
        <v>236</v>
      </c>
      <c r="G15" s="56"/>
      <c r="H15" s="57">
        <v>2005</v>
      </c>
      <c r="I15" s="57">
        <v>2</v>
      </c>
      <c r="J15" s="58" t="s">
        <v>234</v>
      </c>
      <c r="K15" s="58" t="s">
        <v>235</v>
      </c>
    </row>
    <row r="16" spans="1:11" ht="9.75" customHeight="1">
      <c r="A16" s="71">
        <f ca="1" t="shared" si="0"/>
        <v>0.5812008586596632</v>
      </c>
      <c r="B16" s="71">
        <v>1</v>
      </c>
      <c r="C16" s="78">
        <v>1</v>
      </c>
      <c r="D16" s="99">
        <v>2</v>
      </c>
      <c r="E16" s="6">
        <v>9</v>
      </c>
      <c r="F16" s="47" t="s">
        <v>250</v>
      </c>
      <c r="G16" s="56"/>
      <c r="H16" s="57">
        <v>2004</v>
      </c>
      <c r="I16" s="57">
        <v>2</v>
      </c>
      <c r="J16" s="58" t="s">
        <v>202</v>
      </c>
      <c r="K16" s="58" t="s">
        <v>203</v>
      </c>
    </row>
    <row r="17" spans="1:11" ht="9.75" customHeight="1">
      <c r="A17" s="71">
        <f ca="1" t="shared" si="0"/>
        <v>0.9587453615534931</v>
      </c>
      <c r="B17" s="71">
        <v>1</v>
      </c>
      <c r="C17" s="99">
        <v>1</v>
      </c>
      <c r="D17" s="99">
        <v>1</v>
      </c>
      <c r="E17" s="6">
        <v>10</v>
      </c>
      <c r="F17" s="47" t="s">
        <v>209</v>
      </c>
      <c r="G17" s="56"/>
      <c r="H17" s="57">
        <v>2004</v>
      </c>
      <c r="I17" s="57">
        <v>1</v>
      </c>
      <c r="J17" s="58" t="s">
        <v>210</v>
      </c>
      <c r="K17" s="58" t="s">
        <v>211</v>
      </c>
    </row>
    <row r="18" spans="1:11" ht="9.75" customHeight="1">
      <c r="A18" s="71">
        <f ca="1" t="shared" si="0"/>
        <v>0.5971874260953227</v>
      </c>
      <c r="B18" s="71">
        <v>1</v>
      </c>
      <c r="C18" s="99">
        <v>1</v>
      </c>
      <c r="D18" s="99">
        <v>1</v>
      </c>
      <c r="E18" s="6">
        <v>11</v>
      </c>
      <c r="F18" s="47" t="s">
        <v>188</v>
      </c>
      <c r="G18" s="56"/>
      <c r="H18" s="57">
        <v>2004</v>
      </c>
      <c r="I18" s="57">
        <v>1</v>
      </c>
      <c r="J18" s="58" t="s">
        <v>189</v>
      </c>
      <c r="K18" s="58"/>
    </row>
    <row r="19" spans="1:11" ht="9.75" customHeight="1">
      <c r="A19" s="71">
        <f ca="1" t="shared" si="0"/>
        <v>0.38126233311031144</v>
      </c>
      <c r="B19" s="71">
        <v>1</v>
      </c>
      <c r="C19" s="99">
        <v>1</v>
      </c>
      <c r="D19" s="99">
        <v>1</v>
      </c>
      <c r="E19" s="6">
        <v>12</v>
      </c>
      <c r="F19" s="47" t="s">
        <v>239</v>
      </c>
      <c r="G19" s="56"/>
      <c r="H19" s="57">
        <v>2004</v>
      </c>
      <c r="I19" s="57">
        <v>2</v>
      </c>
      <c r="J19" s="58" t="s">
        <v>238</v>
      </c>
      <c r="K19" s="58"/>
    </row>
    <row r="20" spans="1:11" ht="9.75" customHeight="1">
      <c r="A20" s="71">
        <f ca="1" t="shared" si="0"/>
        <v>0.06583888488962142</v>
      </c>
      <c r="B20" s="71">
        <v>1</v>
      </c>
      <c r="C20" s="99">
        <v>1</v>
      </c>
      <c r="D20" s="99">
        <v>1</v>
      </c>
      <c r="E20" s="6">
        <v>13</v>
      </c>
      <c r="F20" s="47" t="s">
        <v>88</v>
      </c>
      <c r="G20" s="39"/>
      <c r="H20" s="57">
        <v>2004</v>
      </c>
      <c r="I20" s="57">
        <v>1</v>
      </c>
      <c r="J20" s="58" t="s">
        <v>7</v>
      </c>
      <c r="K20" s="58"/>
    </row>
    <row r="21" spans="1:11" ht="9.75" customHeight="1">
      <c r="A21" s="71">
        <f ca="1" t="shared" si="0"/>
        <v>0.8408825893863903</v>
      </c>
      <c r="B21" s="71">
        <v>1</v>
      </c>
      <c r="C21" s="78">
        <v>1</v>
      </c>
      <c r="D21" s="99">
        <v>1</v>
      </c>
      <c r="E21" s="6">
        <v>14</v>
      </c>
      <c r="F21" s="47" t="s">
        <v>41</v>
      </c>
      <c r="G21" s="39"/>
      <c r="H21" s="57">
        <v>2004</v>
      </c>
      <c r="I21" s="57">
        <v>1</v>
      </c>
      <c r="J21" s="58" t="s">
        <v>40</v>
      </c>
      <c r="K21" s="58"/>
    </row>
    <row r="22" spans="1:11" ht="9.75" customHeight="1">
      <c r="A22" s="71">
        <f ca="1" t="shared" si="0"/>
        <v>0.1317168490621622</v>
      </c>
      <c r="B22" s="71">
        <v>1</v>
      </c>
      <c r="C22" s="78">
        <v>1</v>
      </c>
      <c r="D22" s="99">
        <v>1</v>
      </c>
      <c r="E22" s="6">
        <v>15</v>
      </c>
      <c r="F22" s="47" t="s">
        <v>116</v>
      </c>
      <c r="G22" s="56"/>
      <c r="H22" s="57">
        <v>2005</v>
      </c>
      <c r="I22" s="57">
        <v>1</v>
      </c>
      <c r="J22" s="58" t="s">
        <v>6</v>
      </c>
      <c r="K22" s="58"/>
    </row>
    <row r="23" spans="1:11" ht="9.75" customHeight="1">
      <c r="A23" s="71">
        <f ca="1" t="shared" si="0"/>
        <v>0.5550550196120888</v>
      </c>
      <c r="B23" s="71">
        <v>4</v>
      </c>
      <c r="C23" s="78">
        <v>1</v>
      </c>
      <c r="D23" s="99">
        <v>4</v>
      </c>
      <c r="E23" s="6">
        <v>16</v>
      </c>
      <c r="F23" s="47" t="s">
        <v>69</v>
      </c>
      <c r="G23" s="56"/>
      <c r="H23" s="57">
        <v>2004</v>
      </c>
      <c r="I23" s="57">
        <v>1</v>
      </c>
      <c r="J23" s="58" t="s">
        <v>255</v>
      </c>
      <c r="K23" s="58" t="s">
        <v>55</v>
      </c>
    </row>
    <row r="24" spans="1:11" ht="9.75" customHeight="1">
      <c r="A24" s="71">
        <f ca="1" t="shared" si="0"/>
        <v>0.12444706161897434</v>
      </c>
      <c r="B24" s="71">
        <v>1</v>
      </c>
      <c r="C24" s="99">
        <v>1</v>
      </c>
      <c r="D24" s="99">
        <v>1</v>
      </c>
      <c r="E24" s="6">
        <v>17</v>
      </c>
      <c r="F24" s="47" t="s">
        <v>252</v>
      </c>
      <c r="G24" s="56"/>
      <c r="H24" s="57">
        <v>2004</v>
      </c>
      <c r="I24" s="57">
        <v>1</v>
      </c>
      <c r="J24" s="58" t="s">
        <v>220</v>
      </c>
      <c r="K24" s="58"/>
    </row>
    <row r="25" spans="1:11" ht="9.75" customHeight="1">
      <c r="A25" s="71">
        <f ca="1" t="shared" si="0"/>
        <v>0.44663831474273175</v>
      </c>
      <c r="B25" s="71">
        <v>1</v>
      </c>
      <c r="C25" s="78">
        <v>1</v>
      </c>
      <c r="D25" s="99">
        <v>1</v>
      </c>
      <c r="E25" s="6">
        <v>18</v>
      </c>
      <c r="F25" s="47" t="s">
        <v>127</v>
      </c>
      <c r="G25" s="56"/>
      <c r="H25" s="57">
        <v>2005</v>
      </c>
      <c r="I25" s="57">
        <v>2</v>
      </c>
      <c r="J25" s="58" t="s">
        <v>254</v>
      </c>
      <c r="K25" s="58" t="s">
        <v>128</v>
      </c>
    </row>
    <row r="26" spans="1:11" ht="9.75" customHeight="1">
      <c r="A26" s="71">
        <f ca="1" t="shared" si="0"/>
        <v>0.93586666509938</v>
      </c>
      <c r="B26" s="71">
        <v>1</v>
      </c>
      <c r="C26" s="99">
        <v>1</v>
      </c>
      <c r="D26" s="99">
        <v>1</v>
      </c>
      <c r="E26" s="6">
        <v>19</v>
      </c>
      <c r="F26" s="47" t="s">
        <v>173</v>
      </c>
      <c r="G26" s="56"/>
      <c r="H26" s="57">
        <v>2004</v>
      </c>
      <c r="I26" s="57">
        <v>1</v>
      </c>
      <c r="J26" s="58" t="s">
        <v>260</v>
      </c>
      <c r="K26" s="58" t="s">
        <v>163</v>
      </c>
    </row>
    <row r="27" spans="1:11" ht="9.75" customHeight="1">
      <c r="A27" s="71">
        <f ca="1" t="shared" si="0"/>
        <v>0.6148597960038816</v>
      </c>
      <c r="B27" s="71">
        <v>2</v>
      </c>
      <c r="C27" s="78">
        <v>1</v>
      </c>
      <c r="D27" s="99">
        <v>1</v>
      </c>
      <c r="E27" s="6">
        <v>20</v>
      </c>
      <c r="F27" s="47" t="s">
        <v>47</v>
      </c>
      <c r="G27" s="39"/>
      <c r="H27" s="57">
        <v>2004</v>
      </c>
      <c r="I27" s="57">
        <v>1</v>
      </c>
      <c r="J27" s="58" t="s">
        <v>43</v>
      </c>
      <c r="K27" s="58" t="s">
        <v>44</v>
      </c>
    </row>
    <row r="28" spans="1:11" ht="9.75" customHeight="1">
      <c r="A28" s="71">
        <f ca="1" t="shared" si="0"/>
        <v>0.6627827197573102</v>
      </c>
      <c r="B28" s="71">
        <v>3</v>
      </c>
      <c r="C28" s="78">
        <v>1</v>
      </c>
      <c r="D28" s="99">
        <v>3</v>
      </c>
      <c r="E28" s="6">
        <v>21</v>
      </c>
      <c r="F28" s="47" t="s">
        <v>246</v>
      </c>
      <c r="G28" s="56"/>
      <c r="H28" s="57">
        <v>2004</v>
      </c>
      <c r="I28" s="57">
        <v>1</v>
      </c>
      <c r="J28" s="58" t="s">
        <v>242</v>
      </c>
      <c r="K28" s="58"/>
    </row>
    <row r="29" spans="1:11" ht="9.75" customHeight="1">
      <c r="A29" s="71">
        <f ca="1" t="shared" si="0"/>
        <v>0.4542274708333879</v>
      </c>
      <c r="B29" s="71">
        <v>1</v>
      </c>
      <c r="C29" s="99">
        <v>1</v>
      </c>
      <c r="D29" s="99">
        <v>1</v>
      </c>
      <c r="E29" s="6">
        <v>22</v>
      </c>
      <c r="F29" s="47" t="s">
        <v>60</v>
      </c>
      <c r="G29" s="56"/>
      <c r="H29" s="57">
        <v>2004</v>
      </c>
      <c r="I29" s="57">
        <v>1</v>
      </c>
      <c r="J29" s="58" t="s">
        <v>51</v>
      </c>
      <c r="K29" s="58" t="s">
        <v>52</v>
      </c>
    </row>
    <row r="30" spans="1:11" ht="9.75" customHeight="1">
      <c r="A30" s="71">
        <f ca="1" t="shared" si="0"/>
        <v>0.5204369164703208</v>
      </c>
      <c r="B30" s="71">
        <v>2</v>
      </c>
      <c r="C30" s="78">
        <v>2</v>
      </c>
      <c r="D30" s="99">
        <v>2</v>
      </c>
      <c r="E30" s="6">
        <v>23</v>
      </c>
      <c r="F30" s="47" t="s">
        <v>118</v>
      </c>
      <c r="G30" s="56"/>
      <c r="H30" s="57">
        <v>2004</v>
      </c>
      <c r="I30" s="57">
        <v>2</v>
      </c>
      <c r="J30" s="58" t="s">
        <v>6</v>
      </c>
      <c r="K30" s="58"/>
    </row>
    <row r="31" spans="1:11" ht="9.75" customHeight="1">
      <c r="A31" s="71">
        <f ca="1" t="shared" si="0"/>
        <v>0.18339398435286214</v>
      </c>
      <c r="B31" s="71">
        <v>1</v>
      </c>
      <c r="C31" s="78">
        <v>2</v>
      </c>
      <c r="D31" s="99">
        <v>2</v>
      </c>
      <c r="E31" s="6">
        <v>24</v>
      </c>
      <c r="F31" s="47" t="s">
        <v>46</v>
      </c>
      <c r="G31" s="39"/>
      <c r="H31" s="57">
        <v>2004</v>
      </c>
      <c r="I31" s="57">
        <v>1</v>
      </c>
      <c r="J31" s="58" t="s">
        <v>43</v>
      </c>
      <c r="K31" s="58" t="s">
        <v>44</v>
      </c>
    </row>
    <row r="32" spans="1:11" ht="9.75" customHeight="1">
      <c r="A32" s="71">
        <f ca="1" t="shared" si="0"/>
        <v>0.6723822201182663</v>
      </c>
      <c r="B32" s="71">
        <v>3</v>
      </c>
      <c r="C32" s="99">
        <v>2</v>
      </c>
      <c r="D32" s="99">
        <v>2</v>
      </c>
      <c r="E32" s="6">
        <v>25</v>
      </c>
      <c r="F32" s="47" t="s">
        <v>105</v>
      </c>
      <c r="G32" s="56"/>
      <c r="H32" s="57">
        <v>2004</v>
      </c>
      <c r="I32" s="57">
        <v>2</v>
      </c>
      <c r="J32" s="58" t="s">
        <v>58</v>
      </c>
      <c r="K32" s="58" t="s">
        <v>97</v>
      </c>
    </row>
    <row r="33" spans="1:11" ht="9.75" customHeight="1">
      <c r="A33" s="71">
        <f ca="1" t="shared" si="0"/>
        <v>0.4057765716770102</v>
      </c>
      <c r="B33" s="71">
        <v>2</v>
      </c>
      <c r="C33" s="78">
        <v>2</v>
      </c>
      <c r="D33" s="99">
        <v>3</v>
      </c>
      <c r="E33" s="6">
        <v>26</v>
      </c>
      <c r="F33" s="47" t="s">
        <v>182</v>
      </c>
      <c r="G33" s="56"/>
      <c r="H33" s="57">
        <v>2004</v>
      </c>
      <c r="I33" s="57">
        <v>2</v>
      </c>
      <c r="J33" s="58" t="s">
        <v>14</v>
      </c>
      <c r="K33" s="58" t="s">
        <v>177</v>
      </c>
    </row>
    <row r="34" spans="1:11" ht="9.75" customHeight="1">
      <c r="A34" s="71">
        <f ca="1" t="shared" si="0"/>
        <v>0.08796690416036879</v>
      </c>
      <c r="B34" s="71">
        <v>2</v>
      </c>
      <c r="C34" s="78">
        <v>2</v>
      </c>
      <c r="D34" s="99">
        <v>2</v>
      </c>
      <c r="E34" s="6">
        <v>27</v>
      </c>
      <c r="F34" s="47" t="s">
        <v>133</v>
      </c>
      <c r="G34" s="56"/>
      <c r="H34" s="57">
        <v>2005</v>
      </c>
      <c r="I34" s="57">
        <v>2</v>
      </c>
      <c r="J34" s="58" t="s">
        <v>19</v>
      </c>
      <c r="K34" s="58" t="s">
        <v>132</v>
      </c>
    </row>
    <row r="35" spans="1:11" ht="9.75" customHeight="1">
      <c r="A35" s="71">
        <f ca="1" t="shared" si="0"/>
        <v>0.09746536498008662</v>
      </c>
      <c r="B35" s="71">
        <v>2</v>
      </c>
      <c r="C35" s="99">
        <v>2</v>
      </c>
      <c r="D35" s="99">
        <v>2</v>
      </c>
      <c r="E35" s="6">
        <v>28</v>
      </c>
      <c r="F35" s="47" t="s">
        <v>83</v>
      </c>
      <c r="G35" s="39"/>
      <c r="H35" s="57">
        <v>2004</v>
      </c>
      <c r="I35" s="57">
        <v>1</v>
      </c>
      <c r="J35" s="58" t="s">
        <v>7</v>
      </c>
      <c r="K35" s="58"/>
    </row>
    <row r="36" spans="1:11" ht="9.75" customHeight="1">
      <c r="A36" s="71">
        <f ca="1" t="shared" si="0"/>
        <v>0.9656443934333427</v>
      </c>
      <c r="B36" s="71">
        <v>2</v>
      </c>
      <c r="C36" s="99">
        <v>2</v>
      </c>
      <c r="D36" s="99">
        <v>2</v>
      </c>
      <c r="E36" s="6">
        <v>29</v>
      </c>
      <c r="F36" s="47" t="s">
        <v>221</v>
      </c>
      <c r="G36" s="56"/>
      <c r="H36" s="57">
        <v>2004</v>
      </c>
      <c r="I36" s="57">
        <v>2</v>
      </c>
      <c r="J36" s="58" t="s">
        <v>220</v>
      </c>
      <c r="K36" s="58"/>
    </row>
    <row r="37" spans="1:11" ht="9.75" customHeight="1">
      <c r="A37" s="71">
        <f ca="1" t="shared" si="0"/>
        <v>0.6955589058954184</v>
      </c>
      <c r="B37" s="71">
        <v>2</v>
      </c>
      <c r="C37" s="99">
        <v>2</v>
      </c>
      <c r="D37" s="99">
        <v>2</v>
      </c>
      <c r="E37" s="6">
        <v>30</v>
      </c>
      <c r="F37" s="47" t="s">
        <v>237</v>
      </c>
      <c r="G37" s="56"/>
      <c r="H37" s="57">
        <v>2005</v>
      </c>
      <c r="I37" s="57">
        <v>2</v>
      </c>
      <c r="J37" s="58" t="s">
        <v>238</v>
      </c>
      <c r="K37" s="58"/>
    </row>
    <row r="38" spans="1:11" ht="9.75" customHeight="1">
      <c r="A38" s="71">
        <f ca="1" t="shared" si="0"/>
        <v>0.5887362823203035</v>
      </c>
      <c r="B38" s="71">
        <v>2</v>
      </c>
      <c r="C38" s="99">
        <v>2</v>
      </c>
      <c r="D38" s="99">
        <v>2</v>
      </c>
      <c r="E38" s="6">
        <v>31</v>
      </c>
      <c r="F38" s="47" t="s">
        <v>225</v>
      </c>
      <c r="G38" s="56"/>
      <c r="H38" s="57">
        <v>2005</v>
      </c>
      <c r="I38" s="57">
        <v>2</v>
      </c>
      <c r="J38" s="58" t="s">
        <v>222</v>
      </c>
      <c r="K38" s="58"/>
    </row>
    <row r="39" spans="1:11" ht="9.75" customHeight="1">
      <c r="A39" s="71">
        <f ca="1" t="shared" si="0"/>
        <v>0.9210853857179666</v>
      </c>
      <c r="B39" s="71">
        <v>2</v>
      </c>
      <c r="C39" s="99">
        <v>2</v>
      </c>
      <c r="D39" s="99">
        <v>2</v>
      </c>
      <c r="E39" s="6">
        <v>32</v>
      </c>
      <c r="F39" s="47" t="s">
        <v>172</v>
      </c>
      <c r="G39" s="56"/>
      <c r="H39" s="57">
        <v>2004</v>
      </c>
      <c r="I39" s="57">
        <v>1</v>
      </c>
      <c r="J39" s="58" t="s">
        <v>257</v>
      </c>
      <c r="K39" s="58" t="s">
        <v>163</v>
      </c>
    </row>
    <row r="40" spans="1:11" ht="9.75" customHeight="1">
      <c r="A40" s="71">
        <f aca="true" ca="1" t="shared" si="1" ref="A40:A71">RAND()</f>
        <v>0.9462697919802048</v>
      </c>
      <c r="B40" s="71">
        <v>2</v>
      </c>
      <c r="C40" s="78">
        <v>2</v>
      </c>
      <c r="D40" s="99">
        <v>2</v>
      </c>
      <c r="E40" s="6">
        <v>33</v>
      </c>
      <c r="F40" s="47" t="s">
        <v>126</v>
      </c>
      <c r="G40" s="56"/>
      <c r="H40" s="57">
        <v>2004</v>
      </c>
      <c r="I40" s="57">
        <v>2</v>
      </c>
      <c r="J40" s="58" t="s">
        <v>254</v>
      </c>
      <c r="K40" s="58" t="s">
        <v>123</v>
      </c>
    </row>
    <row r="41" spans="1:11" ht="9.75" customHeight="1">
      <c r="A41" s="71">
        <f ca="1" t="shared" si="1"/>
        <v>0.11136789820587367</v>
      </c>
      <c r="B41" s="71">
        <v>4</v>
      </c>
      <c r="C41" s="78">
        <v>2</v>
      </c>
      <c r="D41" s="99">
        <v>3</v>
      </c>
      <c r="E41" s="6">
        <v>34</v>
      </c>
      <c r="F41" s="47" t="s">
        <v>143</v>
      </c>
      <c r="G41" s="56"/>
      <c r="H41" s="57">
        <v>2004</v>
      </c>
      <c r="I41" s="57">
        <v>1</v>
      </c>
      <c r="J41" s="58" t="s">
        <v>25</v>
      </c>
      <c r="K41" s="58"/>
    </row>
    <row r="42" spans="1:11" ht="9.75" customHeight="1">
      <c r="A42" s="71">
        <f ca="1" t="shared" si="1"/>
        <v>0.6040993132687809</v>
      </c>
      <c r="B42" s="71">
        <v>2</v>
      </c>
      <c r="C42" s="99">
        <v>2</v>
      </c>
      <c r="D42" s="99">
        <v>2</v>
      </c>
      <c r="E42" s="6">
        <v>35</v>
      </c>
      <c r="F42" s="47" t="s">
        <v>212</v>
      </c>
      <c r="G42" s="56"/>
      <c r="H42" s="57">
        <v>2005</v>
      </c>
      <c r="I42" s="57">
        <v>2</v>
      </c>
      <c r="J42" s="58" t="s">
        <v>210</v>
      </c>
      <c r="K42" s="58" t="s">
        <v>211</v>
      </c>
    </row>
    <row r="43" spans="1:11" ht="9.75" customHeight="1">
      <c r="A43" s="71">
        <f ca="1" t="shared" si="1"/>
        <v>0.06352560354503467</v>
      </c>
      <c r="B43" s="71">
        <v>2</v>
      </c>
      <c r="C43" s="99">
        <v>2</v>
      </c>
      <c r="D43" s="99">
        <v>2</v>
      </c>
      <c r="E43" s="6">
        <v>36</v>
      </c>
      <c r="F43" s="47" t="s">
        <v>50</v>
      </c>
      <c r="G43" s="56"/>
      <c r="H43" s="57">
        <v>2004</v>
      </c>
      <c r="I43" s="57">
        <v>1</v>
      </c>
      <c r="J43" s="58" t="s">
        <v>51</v>
      </c>
      <c r="K43" s="58" t="s">
        <v>52</v>
      </c>
    </row>
    <row r="44" spans="1:11" ht="9.75" customHeight="1">
      <c r="A44" s="71">
        <f ca="1" t="shared" si="1"/>
        <v>0.01633109437533453</v>
      </c>
      <c r="B44" s="71">
        <v>1</v>
      </c>
      <c r="C44" s="78">
        <v>2</v>
      </c>
      <c r="D44" s="99">
        <v>1</v>
      </c>
      <c r="E44" s="6">
        <v>37</v>
      </c>
      <c r="F44" s="47" t="s">
        <v>153</v>
      </c>
      <c r="G44" s="56"/>
      <c r="H44" s="57">
        <v>2004</v>
      </c>
      <c r="I44" s="57">
        <v>1</v>
      </c>
      <c r="J44" s="58" t="s">
        <v>256</v>
      </c>
      <c r="K44" s="58" t="s">
        <v>149</v>
      </c>
    </row>
    <row r="45" spans="1:11" ht="9.75" customHeight="1">
      <c r="A45" s="71">
        <f ca="1" t="shared" si="1"/>
        <v>0.6463039848783629</v>
      </c>
      <c r="B45" s="71">
        <v>2</v>
      </c>
      <c r="C45" s="78">
        <v>2</v>
      </c>
      <c r="D45" s="99">
        <v>3</v>
      </c>
      <c r="E45" s="6">
        <v>38</v>
      </c>
      <c r="F45" s="47" t="s">
        <v>61</v>
      </c>
      <c r="G45" s="56"/>
      <c r="H45" s="57">
        <v>2004</v>
      </c>
      <c r="I45" s="57">
        <v>1</v>
      </c>
      <c r="J45" s="58" t="s">
        <v>255</v>
      </c>
      <c r="K45" s="58" t="s">
        <v>54</v>
      </c>
    </row>
    <row r="46" spans="1:11" ht="9.75" customHeight="1">
      <c r="A46" s="71">
        <f ca="1" t="shared" si="1"/>
        <v>0.09991514892367004</v>
      </c>
      <c r="B46" s="71">
        <v>2</v>
      </c>
      <c r="C46" s="78">
        <v>2</v>
      </c>
      <c r="D46" s="99">
        <v>2</v>
      </c>
      <c r="E46" s="6">
        <v>39</v>
      </c>
      <c r="F46" s="47" t="s">
        <v>233</v>
      </c>
      <c r="G46" s="56"/>
      <c r="H46" s="57">
        <v>2005</v>
      </c>
      <c r="I46" s="57">
        <v>2</v>
      </c>
      <c r="J46" s="58" t="s">
        <v>234</v>
      </c>
      <c r="K46" s="58" t="s">
        <v>235</v>
      </c>
    </row>
    <row r="47" spans="1:11" ht="9.75" customHeight="1">
      <c r="A47" s="71">
        <f ca="1" t="shared" si="1"/>
        <v>0.9221424852344603</v>
      </c>
      <c r="B47" s="71">
        <v>2</v>
      </c>
      <c r="C47" s="78">
        <v>2</v>
      </c>
      <c r="D47" s="99">
        <v>2</v>
      </c>
      <c r="E47" s="6">
        <v>40</v>
      </c>
      <c r="F47" s="47" t="s">
        <v>245</v>
      </c>
      <c r="G47" s="56"/>
      <c r="H47" s="57">
        <v>2004</v>
      </c>
      <c r="I47" s="57">
        <v>1</v>
      </c>
      <c r="J47" s="58" t="s">
        <v>242</v>
      </c>
      <c r="K47" s="58"/>
    </row>
    <row r="48" spans="1:11" ht="9.75" customHeight="1">
      <c r="A48" s="71">
        <f ca="1" t="shared" si="1"/>
        <v>0.8961443412074037</v>
      </c>
      <c r="B48" s="71">
        <v>2</v>
      </c>
      <c r="C48" s="99">
        <v>2</v>
      </c>
      <c r="D48" s="99">
        <v>2</v>
      </c>
      <c r="E48" s="6">
        <v>41</v>
      </c>
      <c r="F48" s="47" t="s">
        <v>190</v>
      </c>
      <c r="G48" s="56"/>
      <c r="H48" s="57">
        <v>2005</v>
      </c>
      <c r="I48" s="57">
        <v>1</v>
      </c>
      <c r="J48" s="58" t="s">
        <v>189</v>
      </c>
      <c r="K48" s="58"/>
    </row>
    <row r="49" spans="1:11" ht="9.75" customHeight="1">
      <c r="A49" s="71">
        <f ca="1" t="shared" si="1"/>
        <v>0.11115010783751145</v>
      </c>
      <c r="B49" s="71">
        <v>2</v>
      </c>
      <c r="C49" s="78">
        <v>2</v>
      </c>
      <c r="D49" s="99">
        <v>1</v>
      </c>
      <c r="E49" s="6">
        <v>42</v>
      </c>
      <c r="F49" s="47" t="s">
        <v>204</v>
      </c>
      <c r="G49" s="56"/>
      <c r="H49" s="57">
        <v>2004</v>
      </c>
      <c r="I49" s="57">
        <v>2</v>
      </c>
      <c r="J49" s="58" t="s">
        <v>202</v>
      </c>
      <c r="K49" s="58" t="s">
        <v>205</v>
      </c>
    </row>
    <row r="50" spans="1:11" ht="9.75" customHeight="1">
      <c r="A50" s="71">
        <f ca="1" t="shared" si="1"/>
        <v>0.38984745075077665</v>
      </c>
      <c r="B50" s="71">
        <v>4</v>
      </c>
      <c r="C50" s="99">
        <v>3</v>
      </c>
      <c r="D50" s="99">
        <v>3</v>
      </c>
      <c r="E50" s="6">
        <v>43</v>
      </c>
      <c r="F50" s="47" t="s">
        <v>224</v>
      </c>
      <c r="G50" s="56"/>
      <c r="H50" s="57">
        <v>2005</v>
      </c>
      <c r="I50" s="57">
        <v>2</v>
      </c>
      <c r="J50" s="58" t="s">
        <v>222</v>
      </c>
      <c r="K50" s="58"/>
    </row>
    <row r="51" spans="1:11" ht="9.75" customHeight="1">
      <c r="A51" s="71">
        <f ca="1" t="shared" si="1"/>
        <v>0.8486342688448589</v>
      </c>
      <c r="B51" s="71">
        <v>4</v>
      </c>
      <c r="C51" s="99">
        <v>3</v>
      </c>
      <c r="D51" s="99">
        <v>3</v>
      </c>
      <c r="E51" s="6">
        <v>44</v>
      </c>
      <c r="F51" s="47" t="s">
        <v>84</v>
      </c>
      <c r="G51" s="39"/>
      <c r="H51" s="57">
        <v>2005</v>
      </c>
      <c r="I51" s="57">
        <v>1</v>
      </c>
      <c r="J51" s="58" t="s">
        <v>7</v>
      </c>
      <c r="K51" s="58"/>
    </row>
    <row r="52" spans="1:11" ht="9.75" customHeight="1">
      <c r="A52" s="71">
        <f ca="1" t="shared" si="1"/>
        <v>0.49477600383772946</v>
      </c>
      <c r="B52" s="71">
        <v>2</v>
      </c>
      <c r="C52" s="99">
        <v>3</v>
      </c>
      <c r="D52" s="99">
        <v>3</v>
      </c>
      <c r="E52" s="6">
        <v>45</v>
      </c>
      <c r="F52" s="47" t="s">
        <v>104</v>
      </c>
      <c r="G52" s="56"/>
      <c r="H52" s="57">
        <v>2005</v>
      </c>
      <c r="I52" s="57">
        <v>2</v>
      </c>
      <c r="J52" s="58" t="s">
        <v>58</v>
      </c>
      <c r="K52" s="58" t="s">
        <v>59</v>
      </c>
    </row>
    <row r="53" spans="1:11" ht="9.75" customHeight="1">
      <c r="A53" s="71">
        <f ca="1" t="shared" si="1"/>
        <v>0.10017215132443669</v>
      </c>
      <c r="B53" s="71">
        <v>3</v>
      </c>
      <c r="C53" s="78">
        <v>3</v>
      </c>
      <c r="D53" s="99">
        <v>3</v>
      </c>
      <c r="E53" s="6">
        <v>46</v>
      </c>
      <c r="F53" s="47" t="s">
        <v>111</v>
      </c>
      <c r="G53" s="39"/>
      <c r="H53" s="57">
        <v>2004</v>
      </c>
      <c r="I53" s="57">
        <v>1</v>
      </c>
      <c r="J53" s="58" t="s">
        <v>43</v>
      </c>
      <c r="K53" s="58" t="s">
        <v>44</v>
      </c>
    </row>
    <row r="54" spans="1:11" ht="9.75" customHeight="1">
      <c r="A54" s="71">
        <f ca="1" t="shared" si="1"/>
        <v>0.14218933516192223</v>
      </c>
      <c r="B54" s="71">
        <v>3</v>
      </c>
      <c r="C54" s="99">
        <v>3</v>
      </c>
      <c r="D54" s="99">
        <v>3</v>
      </c>
      <c r="E54" s="6">
        <v>47</v>
      </c>
      <c r="F54" s="47" t="s">
        <v>192</v>
      </c>
      <c r="G54" s="56"/>
      <c r="H54" s="57">
        <v>2004</v>
      </c>
      <c r="I54" s="57">
        <v>2</v>
      </c>
      <c r="J54" s="58" t="s">
        <v>189</v>
      </c>
      <c r="K54" s="58"/>
    </row>
    <row r="55" spans="1:11" ht="9.75" customHeight="1">
      <c r="A55" s="71">
        <f ca="1" t="shared" si="1"/>
        <v>0.31613743206482325</v>
      </c>
      <c r="B55" s="71">
        <v>4</v>
      </c>
      <c r="C55" s="78">
        <v>3</v>
      </c>
      <c r="D55" s="99">
        <v>2</v>
      </c>
      <c r="E55" s="6">
        <v>48</v>
      </c>
      <c r="F55" s="47" t="s">
        <v>215</v>
      </c>
      <c r="G55" s="56"/>
      <c r="H55" s="57">
        <v>2004</v>
      </c>
      <c r="I55" s="57">
        <v>2</v>
      </c>
      <c r="J55" s="58" t="s">
        <v>14</v>
      </c>
      <c r="K55" s="58" t="s">
        <v>177</v>
      </c>
    </row>
    <row r="56" spans="1:11" ht="9.75" customHeight="1">
      <c r="A56" s="71">
        <f ca="1" t="shared" si="1"/>
        <v>0.6237946222913923</v>
      </c>
      <c r="B56" s="71">
        <v>3</v>
      </c>
      <c r="C56" s="99">
        <v>3</v>
      </c>
      <c r="D56" s="99">
        <v>3</v>
      </c>
      <c r="E56" s="6">
        <v>49</v>
      </c>
      <c r="F56" s="47" t="s">
        <v>171</v>
      </c>
      <c r="G56" s="56"/>
      <c r="H56" s="57">
        <v>2005</v>
      </c>
      <c r="I56" s="57">
        <v>1</v>
      </c>
      <c r="J56" s="58" t="s">
        <v>257</v>
      </c>
      <c r="K56" s="58" t="s">
        <v>163</v>
      </c>
    </row>
    <row r="57" spans="1:11" ht="9.75" customHeight="1">
      <c r="A57" s="71">
        <f ca="1" t="shared" si="1"/>
        <v>0.5576840208373353</v>
      </c>
      <c r="B57" s="71">
        <v>3</v>
      </c>
      <c r="C57" s="78">
        <v>3</v>
      </c>
      <c r="D57" s="99">
        <v>3</v>
      </c>
      <c r="E57" s="6">
        <v>50</v>
      </c>
      <c r="F57" s="47" t="s">
        <v>155</v>
      </c>
      <c r="G57" s="56"/>
      <c r="H57" s="57">
        <v>2004</v>
      </c>
      <c r="I57" s="57">
        <v>1</v>
      </c>
      <c r="J57" s="58" t="s">
        <v>256</v>
      </c>
      <c r="K57" s="58"/>
    </row>
    <row r="58" spans="1:11" ht="9.75" customHeight="1">
      <c r="A58" s="71">
        <f ca="1" t="shared" si="1"/>
        <v>0.5207936391405611</v>
      </c>
      <c r="B58" s="71">
        <v>3</v>
      </c>
      <c r="C58" s="99">
        <v>3</v>
      </c>
      <c r="D58" s="99">
        <v>3</v>
      </c>
      <c r="E58" s="6">
        <v>51</v>
      </c>
      <c r="F58" s="47" t="s">
        <v>68</v>
      </c>
      <c r="G58" s="56"/>
      <c r="H58" s="57">
        <v>2004</v>
      </c>
      <c r="I58" s="57">
        <v>1</v>
      </c>
      <c r="J58" s="58" t="s">
        <v>51</v>
      </c>
      <c r="K58" s="58" t="s">
        <v>52</v>
      </c>
    </row>
    <row r="59" spans="1:11" ht="9.75" customHeight="1">
      <c r="A59" s="71">
        <f ca="1" t="shared" si="1"/>
        <v>0.5009162354301088</v>
      </c>
      <c r="B59" s="71">
        <v>2</v>
      </c>
      <c r="C59" s="78">
        <v>3</v>
      </c>
      <c r="D59" s="99">
        <v>2</v>
      </c>
      <c r="E59" s="6">
        <v>52</v>
      </c>
      <c r="F59" s="47" t="s">
        <v>144</v>
      </c>
      <c r="G59" s="56"/>
      <c r="H59" s="57">
        <v>2005</v>
      </c>
      <c r="I59" s="57">
        <v>2</v>
      </c>
      <c r="J59" s="58" t="s">
        <v>25</v>
      </c>
      <c r="K59" s="58"/>
    </row>
    <row r="60" spans="1:11" ht="9.75" customHeight="1">
      <c r="A60" s="71">
        <f ca="1" t="shared" si="1"/>
        <v>0.5078548109174509</v>
      </c>
      <c r="B60" s="71">
        <v>3</v>
      </c>
      <c r="C60" s="78">
        <v>3</v>
      </c>
      <c r="D60" s="99">
        <v>4</v>
      </c>
      <c r="E60" s="6">
        <v>53</v>
      </c>
      <c r="F60" s="47" t="s">
        <v>117</v>
      </c>
      <c r="G60" s="56"/>
      <c r="H60" s="57">
        <v>2004</v>
      </c>
      <c r="I60" s="57">
        <v>2</v>
      </c>
      <c r="J60" s="58" t="s">
        <v>6</v>
      </c>
      <c r="K60" s="58"/>
    </row>
    <row r="61" spans="1:11" ht="9.75" customHeight="1">
      <c r="A61" s="71">
        <f ca="1" t="shared" si="1"/>
        <v>0.8479903488391305</v>
      </c>
      <c r="B61" s="71">
        <v>1</v>
      </c>
      <c r="C61" s="78">
        <v>3</v>
      </c>
      <c r="D61" s="99">
        <v>1</v>
      </c>
      <c r="E61" s="6">
        <v>54</v>
      </c>
      <c r="F61" s="47" t="s">
        <v>53</v>
      </c>
      <c r="G61" s="56"/>
      <c r="H61" s="57">
        <v>2004</v>
      </c>
      <c r="I61" s="57">
        <v>1</v>
      </c>
      <c r="J61" s="58" t="s">
        <v>255</v>
      </c>
      <c r="K61" s="58" t="s">
        <v>54</v>
      </c>
    </row>
    <row r="62" spans="1:11" ht="9.75" customHeight="1">
      <c r="A62" s="71">
        <f ca="1" t="shared" si="1"/>
        <v>0.9112617225157732</v>
      </c>
      <c r="B62" s="71">
        <v>4</v>
      </c>
      <c r="C62" s="78">
        <v>3</v>
      </c>
      <c r="D62" s="99">
        <v>4</v>
      </c>
      <c r="E62" s="6">
        <v>55</v>
      </c>
      <c r="F62" s="47" t="s">
        <v>248</v>
      </c>
      <c r="G62" s="56"/>
      <c r="H62" s="57">
        <v>2005</v>
      </c>
      <c r="I62" s="57">
        <v>2</v>
      </c>
      <c r="J62" s="58" t="s">
        <v>242</v>
      </c>
      <c r="K62" s="58"/>
    </row>
    <row r="63" spans="1:11" ht="9.75" customHeight="1">
      <c r="A63" s="71">
        <f ca="1" t="shared" si="1"/>
        <v>0.9553667333188467</v>
      </c>
      <c r="B63" s="71">
        <v>4</v>
      </c>
      <c r="C63" s="99">
        <v>4</v>
      </c>
      <c r="D63" s="99">
        <v>4</v>
      </c>
      <c r="E63" s="6">
        <v>56</v>
      </c>
      <c r="F63" s="47" t="s">
        <v>110</v>
      </c>
      <c r="G63" s="56"/>
      <c r="H63" s="57">
        <v>2004</v>
      </c>
      <c r="I63" s="57">
        <v>2</v>
      </c>
      <c r="J63" s="58" t="s">
        <v>58</v>
      </c>
      <c r="K63" s="58" t="s">
        <v>101</v>
      </c>
    </row>
    <row r="64" spans="1:11" ht="9.75" customHeight="1">
      <c r="A64" s="71">
        <f ca="1" t="shared" si="1"/>
        <v>0.4669137257512951</v>
      </c>
      <c r="B64" s="71">
        <v>4</v>
      </c>
      <c r="C64" s="78">
        <v>4</v>
      </c>
      <c r="D64" s="99">
        <v>5</v>
      </c>
      <c r="E64" s="6">
        <v>57</v>
      </c>
      <c r="F64" s="47" t="s">
        <v>156</v>
      </c>
      <c r="G64" s="56"/>
      <c r="H64" s="57">
        <v>2004</v>
      </c>
      <c r="I64" s="57">
        <v>1</v>
      </c>
      <c r="J64" s="58" t="s">
        <v>256</v>
      </c>
      <c r="K64" s="58"/>
    </row>
    <row r="65" spans="1:11" ht="9.75" customHeight="1">
      <c r="A65" s="71">
        <f ca="1" t="shared" si="1"/>
        <v>0.46709105664635864</v>
      </c>
      <c r="B65" s="71">
        <v>4</v>
      </c>
      <c r="C65" s="99">
        <v>4</v>
      </c>
      <c r="D65" s="99">
        <v>4</v>
      </c>
      <c r="E65" s="6">
        <v>58</v>
      </c>
      <c r="F65" s="47" t="s">
        <v>170</v>
      </c>
      <c r="G65" s="56"/>
      <c r="H65" s="57">
        <v>2004</v>
      </c>
      <c r="I65" s="57">
        <v>1</v>
      </c>
      <c r="J65" s="58" t="s">
        <v>257</v>
      </c>
      <c r="K65" s="58" t="s">
        <v>161</v>
      </c>
    </row>
    <row r="66" spans="1:11" ht="9.75" customHeight="1">
      <c r="A66" s="71">
        <f ca="1" t="shared" si="1"/>
        <v>0.1399252829082499</v>
      </c>
      <c r="B66" s="71">
        <v>1</v>
      </c>
      <c r="C66" s="78">
        <v>4</v>
      </c>
      <c r="D66" s="99">
        <v>1</v>
      </c>
      <c r="E66" s="6">
        <v>59</v>
      </c>
      <c r="F66" s="47" t="s">
        <v>181</v>
      </c>
      <c r="G66" s="56"/>
      <c r="H66" s="57">
        <v>2005</v>
      </c>
      <c r="I66" s="57">
        <v>2</v>
      </c>
      <c r="J66" s="58" t="s">
        <v>14</v>
      </c>
      <c r="K66" s="58" t="s">
        <v>177</v>
      </c>
    </row>
    <row r="67" spans="1:11" ht="9.75" customHeight="1">
      <c r="A67" s="71">
        <f ca="1" t="shared" si="1"/>
        <v>0.7537994860316578</v>
      </c>
      <c r="B67" s="71">
        <v>3</v>
      </c>
      <c r="C67" s="78">
        <v>4</v>
      </c>
      <c r="D67" s="99">
        <v>4</v>
      </c>
      <c r="E67" s="6">
        <v>60</v>
      </c>
      <c r="F67" s="47" t="s">
        <v>145</v>
      </c>
      <c r="G67" s="56"/>
      <c r="H67" s="57">
        <v>2004</v>
      </c>
      <c r="I67" s="57">
        <v>1</v>
      </c>
      <c r="J67" s="58" t="s">
        <v>25</v>
      </c>
      <c r="K67" s="58"/>
    </row>
    <row r="68" spans="1:11" ht="9.75" customHeight="1">
      <c r="A68" s="71">
        <f ca="1" t="shared" si="1"/>
        <v>0.185449389153033</v>
      </c>
      <c r="B68" s="71">
        <v>3</v>
      </c>
      <c r="C68" s="99">
        <v>4</v>
      </c>
      <c r="D68" s="99">
        <v>4</v>
      </c>
      <c r="E68" s="6">
        <v>61</v>
      </c>
      <c r="F68" s="47" t="s">
        <v>85</v>
      </c>
      <c r="G68" s="39"/>
      <c r="H68" s="57">
        <v>2005</v>
      </c>
      <c r="I68" s="57">
        <v>1</v>
      </c>
      <c r="J68" s="58" t="s">
        <v>7</v>
      </c>
      <c r="K68" s="58"/>
    </row>
    <row r="69" spans="1:11" ht="9.75" customHeight="1">
      <c r="A69" s="71">
        <f ca="1" t="shared" si="1"/>
        <v>0.5930757891050927</v>
      </c>
      <c r="B69" s="71">
        <v>3</v>
      </c>
      <c r="C69" s="99">
        <v>4</v>
      </c>
      <c r="D69" s="99">
        <v>4</v>
      </c>
      <c r="E69" s="6">
        <v>62</v>
      </c>
      <c r="F69" s="47" t="s">
        <v>223</v>
      </c>
      <c r="G69" s="56"/>
      <c r="H69" s="57">
        <v>2005</v>
      </c>
      <c r="I69" s="57">
        <v>1</v>
      </c>
      <c r="J69" s="58" t="s">
        <v>222</v>
      </c>
      <c r="K69" s="58"/>
    </row>
    <row r="70" spans="1:11" ht="9.75" customHeight="1">
      <c r="A70" s="71">
        <f ca="1" t="shared" si="1"/>
        <v>0.7198413859862484</v>
      </c>
      <c r="B70" s="71">
        <v>4</v>
      </c>
      <c r="C70" s="99">
        <v>4</v>
      </c>
      <c r="D70" s="99">
        <v>4</v>
      </c>
      <c r="E70" s="6">
        <v>63</v>
      </c>
      <c r="F70" s="47" t="s">
        <v>64</v>
      </c>
      <c r="G70" s="56"/>
      <c r="H70" s="57">
        <v>2005</v>
      </c>
      <c r="I70" s="57">
        <v>1</v>
      </c>
      <c r="J70" s="58" t="s">
        <v>51</v>
      </c>
      <c r="K70" s="58" t="s">
        <v>52</v>
      </c>
    </row>
    <row r="71" spans="1:11" ht="9.75" customHeight="1">
      <c r="A71" s="71">
        <f ca="1" t="shared" si="1"/>
        <v>0.8582415898323263</v>
      </c>
      <c r="B71" s="71">
        <v>4</v>
      </c>
      <c r="C71" s="99">
        <v>4</v>
      </c>
      <c r="D71" s="99">
        <v>4</v>
      </c>
      <c r="E71" s="6">
        <v>64</v>
      </c>
      <c r="F71" s="47" t="s">
        <v>191</v>
      </c>
      <c r="G71" s="56"/>
      <c r="H71" s="57">
        <v>2004</v>
      </c>
      <c r="I71" s="57">
        <v>2</v>
      </c>
      <c r="J71" s="58" t="s">
        <v>189</v>
      </c>
      <c r="K71" s="58"/>
    </row>
    <row r="72" spans="1:11" ht="9.75" customHeight="1">
      <c r="A72" s="71">
        <f aca="true" ca="1" t="shared" si="2" ref="A72:A96">RAND()</f>
        <v>0.00027855376270091714</v>
      </c>
      <c r="B72" s="71">
        <v>3</v>
      </c>
      <c r="C72" s="78">
        <v>4</v>
      </c>
      <c r="D72" s="99">
        <v>2</v>
      </c>
      <c r="E72" s="6">
        <v>65</v>
      </c>
      <c r="F72" s="47" t="s">
        <v>66</v>
      </c>
      <c r="G72" s="56"/>
      <c r="H72" s="57">
        <v>2005</v>
      </c>
      <c r="I72" s="57">
        <v>1</v>
      </c>
      <c r="J72" s="58" t="s">
        <v>255</v>
      </c>
      <c r="K72" s="58" t="s">
        <v>55</v>
      </c>
    </row>
    <row r="73" spans="1:11" ht="9.75" customHeight="1">
      <c r="A73" s="71">
        <f ca="1" t="shared" si="2"/>
        <v>0.8024701829944906</v>
      </c>
      <c r="B73" s="71">
        <v>1</v>
      </c>
      <c r="C73" s="78">
        <v>4</v>
      </c>
      <c r="D73" s="99">
        <v>1</v>
      </c>
      <c r="E73" s="6">
        <v>66</v>
      </c>
      <c r="F73" s="47" t="s">
        <v>249</v>
      </c>
      <c r="G73" s="56"/>
      <c r="H73" s="57">
        <v>2005</v>
      </c>
      <c r="I73" s="57">
        <v>2</v>
      </c>
      <c r="J73" s="58" t="s">
        <v>242</v>
      </c>
      <c r="K73" s="58"/>
    </row>
    <row r="74" spans="1:11" ht="9.75" customHeight="1">
      <c r="A74" s="71">
        <f ca="1" t="shared" si="2"/>
        <v>0.9523127121442918</v>
      </c>
      <c r="B74" s="71">
        <v>5</v>
      </c>
      <c r="C74" s="78">
        <v>4</v>
      </c>
      <c r="D74" s="99">
        <v>3</v>
      </c>
      <c r="E74" s="6">
        <v>67</v>
      </c>
      <c r="F74" s="47" t="s">
        <v>119</v>
      </c>
      <c r="G74" s="56"/>
      <c r="H74" s="57">
        <v>2005</v>
      </c>
      <c r="I74" s="57">
        <v>2</v>
      </c>
      <c r="J74" s="58" t="s">
        <v>6</v>
      </c>
      <c r="K74" s="58"/>
    </row>
    <row r="75" spans="1:11" ht="9.75" customHeight="1">
      <c r="A75" s="71">
        <f ca="1" t="shared" si="2"/>
        <v>0.32743848379629714</v>
      </c>
      <c r="B75" s="71">
        <v>5</v>
      </c>
      <c r="C75" s="78">
        <v>5</v>
      </c>
      <c r="D75" s="99">
        <v>5</v>
      </c>
      <c r="E75" s="6">
        <v>68</v>
      </c>
      <c r="F75" s="47" t="s">
        <v>247</v>
      </c>
      <c r="G75" s="56"/>
      <c r="H75" s="57">
        <v>2004</v>
      </c>
      <c r="I75" s="57">
        <v>1</v>
      </c>
      <c r="J75" s="58" t="s">
        <v>242</v>
      </c>
      <c r="K75" s="58"/>
    </row>
    <row r="76" spans="1:11" ht="9.75" customHeight="1">
      <c r="A76" s="71">
        <f ca="1" t="shared" si="2"/>
        <v>0.9650493467365177</v>
      </c>
      <c r="B76" s="71">
        <v>6</v>
      </c>
      <c r="C76" s="78">
        <v>5</v>
      </c>
      <c r="D76" s="99">
        <v>6</v>
      </c>
      <c r="E76" s="6">
        <v>69</v>
      </c>
      <c r="F76" s="47" t="s">
        <v>158</v>
      </c>
      <c r="G76" s="56"/>
      <c r="H76" s="57">
        <v>2005</v>
      </c>
      <c r="I76" s="57">
        <v>2</v>
      </c>
      <c r="J76" s="58" t="s">
        <v>256</v>
      </c>
      <c r="K76" s="58"/>
    </row>
    <row r="77" spans="1:11" ht="9.75" customHeight="1">
      <c r="A77" s="71">
        <f ca="1" t="shared" si="2"/>
        <v>0.8241589959672111</v>
      </c>
      <c r="B77" s="71">
        <v>5</v>
      </c>
      <c r="C77" s="78">
        <v>5</v>
      </c>
      <c r="D77" s="99">
        <v>5</v>
      </c>
      <c r="E77" s="6">
        <v>70</v>
      </c>
      <c r="F77" s="47" t="s">
        <v>57</v>
      </c>
      <c r="G77" s="56"/>
      <c r="H77" s="57">
        <v>2005</v>
      </c>
      <c r="I77" s="57">
        <v>2</v>
      </c>
      <c r="J77" s="58" t="s">
        <v>255</v>
      </c>
      <c r="K77" s="58" t="s">
        <v>55</v>
      </c>
    </row>
    <row r="78" spans="1:11" ht="9.75" customHeight="1">
      <c r="A78" s="71">
        <f ca="1" t="shared" si="2"/>
        <v>0.04659028439933921</v>
      </c>
      <c r="B78" s="71">
        <v>4</v>
      </c>
      <c r="C78" s="78">
        <v>5</v>
      </c>
      <c r="D78" s="99">
        <v>5</v>
      </c>
      <c r="E78" s="6">
        <v>71</v>
      </c>
      <c r="F78" s="47" t="s">
        <v>120</v>
      </c>
      <c r="G78" s="56"/>
      <c r="H78" s="57">
        <v>2005</v>
      </c>
      <c r="I78" s="57">
        <v>2</v>
      </c>
      <c r="J78" s="58" t="s">
        <v>6</v>
      </c>
      <c r="K78" s="58"/>
    </row>
    <row r="79" spans="1:11" ht="9.75" customHeight="1">
      <c r="A79" s="71">
        <f ca="1" t="shared" si="2"/>
        <v>0.16757011842418146</v>
      </c>
      <c r="B79" s="71">
        <v>6</v>
      </c>
      <c r="C79" s="99">
        <v>5</v>
      </c>
      <c r="D79" s="99">
        <v>5</v>
      </c>
      <c r="E79" s="6">
        <v>72</v>
      </c>
      <c r="F79" s="47" t="s">
        <v>89</v>
      </c>
      <c r="G79" s="39"/>
      <c r="H79" s="57">
        <v>2004</v>
      </c>
      <c r="I79" s="57">
        <v>1</v>
      </c>
      <c r="J79" s="58" t="s">
        <v>7</v>
      </c>
      <c r="K79" s="58"/>
    </row>
    <row r="80" spans="1:11" ht="9.75" customHeight="1">
      <c r="A80" s="71">
        <f ca="1" t="shared" si="2"/>
        <v>0.9220025417427017</v>
      </c>
      <c r="B80" s="71">
        <v>5</v>
      </c>
      <c r="C80" s="99">
        <v>5</v>
      </c>
      <c r="D80" s="99">
        <v>5</v>
      </c>
      <c r="E80" s="6">
        <v>73</v>
      </c>
      <c r="F80" s="47" t="s">
        <v>169</v>
      </c>
      <c r="G80" s="56"/>
      <c r="H80" s="57">
        <v>2004</v>
      </c>
      <c r="I80" s="57">
        <v>1</v>
      </c>
      <c r="J80" s="58" t="s">
        <v>257</v>
      </c>
      <c r="K80" s="58" t="s">
        <v>163</v>
      </c>
    </row>
    <row r="81" spans="1:11" ht="9.75" customHeight="1">
      <c r="A81" s="71">
        <f ca="1" t="shared" si="2"/>
        <v>0.4167645342293157</v>
      </c>
      <c r="B81" s="71">
        <v>5</v>
      </c>
      <c r="C81" s="99">
        <v>5</v>
      </c>
      <c r="D81" s="99">
        <v>5</v>
      </c>
      <c r="E81" s="6">
        <v>74</v>
      </c>
      <c r="F81" s="47" t="s">
        <v>226</v>
      </c>
      <c r="G81" s="56"/>
      <c r="H81" s="57">
        <v>2005</v>
      </c>
      <c r="I81" s="57">
        <v>2</v>
      </c>
      <c r="J81" s="58" t="s">
        <v>222</v>
      </c>
      <c r="K81" s="58"/>
    </row>
    <row r="82" spans="1:11" ht="9.75" customHeight="1">
      <c r="A82" s="71">
        <f ca="1" t="shared" si="2"/>
        <v>0.16995527828102097</v>
      </c>
      <c r="B82" s="71">
        <v>6</v>
      </c>
      <c r="C82" s="99">
        <v>5</v>
      </c>
      <c r="D82" s="99">
        <v>5</v>
      </c>
      <c r="E82" s="6">
        <v>75</v>
      </c>
      <c r="F82" s="47" t="s">
        <v>106</v>
      </c>
      <c r="G82" s="56"/>
      <c r="H82" s="57">
        <v>2005</v>
      </c>
      <c r="I82" s="57">
        <v>2</v>
      </c>
      <c r="J82" s="58" t="s">
        <v>58</v>
      </c>
      <c r="K82" s="58" t="s">
        <v>101</v>
      </c>
    </row>
    <row r="83" spans="1:11" ht="9.75" customHeight="1">
      <c r="A83" s="71">
        <f ca="1" t="shared" si="2"/>
        <v>0.9367045934443796</v>
      </c>
      <c r="B83" s="71">
        <v>5</v>
      </c>
      <c r="C83" s="99">
        <v>5</v>
      </c>
      <c r="D83" s="99">
        <v>5</v>
      </c>
      <c r="E83" s="6">
        <v>76</v>
      </c>
      <c r="F83" s="47" t="s">
        <v>121</v>
      </c>
      <c r="G83" s="56"/>
      <c r="H83" s="57">
        <v>2004</v>
      </c>
      <c r="I83" s="57">
        <v>2</v>
      </c>
      <c r="J83" s="58" t="s">
        <v>51</v>
      </c>
      <c r="K83" s="58" t="s">
        <v>79</v>
      </c>
    </row>
    <row r="84" spans="1:11" ht="9.75" customHeight="1">
      <c r="A84" s="71">
        <f ca="1" t="shared" si="2"/>
        <v>0.2489071011056</v>
      </c>
      <c r="B84" s="71">
        <v>6</v>
      </c>
      <c r="C84" s="78">
        <v>6</v>
      </c>
      <c r="D84" s="99">
        <v>6</v>
      </c>
      <c r="E84" s="6">
        <v>77</v>
      </c>
      <c r="F84" s="47" t="s">
        <v>65</v>
      </c>
      <c r="G84" s="56"/>
      <c r="H84" s="57">
        <v>2005</v>
      </c>
      <c r="I84" s="57">
        <v>2</v>
      </c>
      <c r="J84" s="58" t="s">
        <v>255</v>
      </c>
      <c r="K84" s="58" t="s">
        <v>54</v>
      </c>
    </row>
    <row r="85" spans="1:11" ht="9.75" customHeight="1">
      <c r="A85" s="71">
        <f ca="1" t="shared" si="2"/>
        <v>0.4009912851481936</v>
      </c>
      <c r="B85" s="71">
        <v>6</v>
      </c>
      <c r="C85" s="78">
        <v>6</v>
      </c>
      <c r="D85" s="99">
        <v>6</v>
      </c>
      <c r="E85" s="6">
        <v>78</v>
      </c>
      <c r="F85" s="47" t="s">
        <v>67</v>
      </c>
      <c r="G85" s="56"/>
      <c r="H85" s="57">
        <v>2004</v>
      </c>
      <c r="I85" s="57">
        <v>2</v>
      </c>
      <c r="J85" s="58" t="s">
        <v>255</v>
      </c>
      <c r="K85" s="58" t="s">
        <v>63</v>
      </c>
    </row>
    <row r="86" spans="1:11" ht="9.75" customHeight="1">
      <c r="A86" s="71">
        <f ca="1" t="shared" si="2"/>
        <v>0.09228534468027394</v>
      </c>
      <c r="B86" s="71">
        <v>6</v>
      </c>
      <c r="C86" s="78">
        <v>6</v>
      </c>
      <c r="D86" s="99">
        <v>6</v>
      </c>
      <c r="E86" s="6">
        <v>79</v>
      </c>
      <c r="F86" s="47" t="s">
        <v>62</v>
      </c>
      <c r="G86" s="56"/>
      <c r="H86" s="57">
        <v>2005</v>
      </c>
      <c r="I86" s="57">
        <v>1</v>
      </c>
      <c r="J86" s="58" t="s">
        <v>255</v>
      </c>
      <c r="K86" s="58" t="s">
        <v>54</v>
      </c>
    </row>
    <row r="87" spans="1:11" ht="9.75" customHeight="1">
      <c r="A87" s="71">
        <f ca="1" t="shared" si="2"/>
        <v>0.9922601650507468</v>
      </c>
      <c r="B87" s="71">
        <v>5</v>
      </c>
      <c r="C87" s="78">
        <v>6</v>
      </c>
      <c r="D87" s="99">
        <v>4</v>
      </c>
      <c r="E87" s="6">
        <v>80</v>
      </c>
      <c r="F87" s="47" t="s">
        <v>157</v>
      </c>
      <c r="G87" s="56"/>
      <c r="H87" s="57">
        <v>2005</v>
      </c>
      <c r="I87" s="57">
        <v>1</v>
      </c>
      <c r="J87" s="58" t="s">
        <v>256</v>
      </c>
      <c r="K87" s="58"/>
    </row>
    <row r="88" spans="1:11" ht="9.75" customHeight="1">
      <c r="A88" s="71">
        <f ca="1" t="shared" si="2"/>
        <v>0.8438264133894842</v>
      </c>
      <c r="B88" s="71">
        <v>6</v>
      </c>
      <c r="C88" s="99">
        <v>6</v>
      </c>
      <c r="D88" s="99">
        <v>6</v>
      </c>
      <c r="E88" s="6">
        <v>81</v>
      </c>
      <c r="F88" s="47" t="s">
        <v>175</v>
      </c>
      <c r="G88" s="56"/>
      <c r="H88" s="57">
        <v>2004</v>
      </c>
      <c r="I88" s="57">
        <v>1</v>
      </c>
      <c r="J88" s="58" t="s">
        <v>257</v>
      </c>
      <c r="K88" s="58" t="s">
        <v>165</v>
      </c>
    </row>
    <row r="89" spans="1:11" ht="9.75" customHeight="1">
      <c r="A89" s="71">
        <f ca="1" t="shared" si="2"/>
        <v>0.022650126848200114</v>
      </c>
      <c r="B89" s="71">
        <v>6</v>
      </c>
      <c r="C89" s="99">
        <v>6</v>
      </c>
      <c r="D89" s="99">
        <v>6</v>
      </c>
      <c r="E89" s="6">
        <v>82</v>
      </c>
      <c r="F89" s="47" t="s">
        <v>107</v>
      </c>
      <c r="G89" s="56"/>
      <c r="H89" s="57">
        <v>2005</v>
      </c>
      <c r="I89" s="57">
        <v>2</v>
      </c>
      <c r="J89" s="58" t="s">
        <v>58</v>
      </c>
      <c r="K89" s="58" t="s">
        <v>101</v>
      </c>
    </row>
    <row r="90" spans="1:11" ht="9.75" customHeight="1">
      <c r="A90" s="71">
        <f ca="1" t="shared" si="2"/>
        <v>0.3759420527997358</v>
      </c>
      <c r="B90" s="71">
        <v>6</v>
      </c>
      <c r="C90" s="78">
        <v>6</v>
      </c>
      <c r="D90" s="99">
        <v>6</v>
      </c>
      <c r="E90" s="6">
        <v>83</v>
      </c>
      <c r="F90" s="47" t="s">
        <v>159</v>
      </c>
      <c r="G90" s="56"/>
      <c r="H90" s="57">
        <v>2005</v>
      </c>
      <c r="I90" s="57">
        <v>2</v>
      </c>
      <c r="J90" s="58" t="s">
        <v>256</v>
      </c>
      <c r="K90" s="58"/>
    </row>
    <row r="91" spans="1:11" ht="9.75" customHeight="1">
      <c r="A91" s="71">
        <f ca="1" t="shared" si="2"/>
        <v>0.27652063503208457</v>
      </c>
      <c r="B91" s="71">
        <v>6</v>
      </c>
      <c r="C91" s="78">
        <v>6</v>
      </c>
      <c r="D91" s="99">
        <v>6</v>
      </c>
      <c r="E91" s="6">
        <v>84</v>
      </c>
      <c r="F91" s="47" t="s">
        <v>56</v>
      </c>
      <c r="G91" s="56"/>
      <c r="H91" s="57">
        <v>2005</v>
      </c>
      <c r="I91" s="57">
        <v>1</v>
      </c>
      <c r="J91" s="58" t="s">
        <v>255</v>
      </c>
      <c r="K91" s="58" t="s">
        <v>54</v>
      </c>
    </row>
    <row r="92" spans="1:11" ht="9.75" customHeight="1">
      <c r="A92" s="71">
        <f ca="1" t="shared" si="2"/>
        <v>0.42569898018838115</v>
      </c>
      <c r="B92" s="71">
        <v>6</v>
      </c>
      <c r="C92" s="99">
        <v>6</v>
      </c>
      <c r="D92" s="99">
        <v>6</v>
      </c>
      <c r="E92" s="6">
        <v>85</v>
      </c>
      <c r="F92" s="47" t="s">
        <v>174</v>
      </c>
      <c r="G92" s="56"/>
      <c r="H92" s="57">
        <v>2005</v>
      </c>
      <c r="I92" s="57">
        <v>2</v>
      </c>
      <c r="J92" s="58" t="s">
        <v>257</v>
      </c>
      <c r="K92" s="58" t="s">
        <v>165</v>
      </c>
    </row>
    <row r="93" spans="1:11" ht="9.75" customHeight="1">
      <c r="A93" s="71">
        <f ca="1" t="shared" si="2"/>
        <v>0.4913465685683781</v>
      </c>
      <c r="B93" s="71">
        <v>6</v>
      </c>
      <c r="C93" s="99">
        <v>6</v>
      </c>
      <c r="D93" s="99">
        <v>6</v>
      </c>
      <c r="E93" s="6">
        <v>86</v>
      </c>
      <c r="F93" s="47" t="s">
        <v>86</v>
      </c>
      <c r="G93" s="39"/>
      <c r="H93" s="57">
        <v>2005</v>
      </c>
      <c r="I93" s="57">
        <v>1</v>
      </c>
      <c r="J93" s="58" t="s">
        <v>7</v>
      </c>
      <c r="K93" s="58"/>
    </row>
    <row r="94" spans="1:11" ht="9.75" customHeight="1">
      <c r="A94" s="71">
        <f ca="1" t="shared" si="2"/>
        <v>0.038322472279573305</v>
      </c>
      <c r="B94" s="71">
        <v>5</v>
      </c>
      <c r="C94" s="99">
        <v>6</v>
      </c>
      <c r="D94" s="99">
        <v>6</v>
      </c>
      <c r="E94" s="6">
        <v>87</v>
      </c>
      <c r="F94" s="47" t="s">
        <v>108</v>
      </c>
      <c r="G94" s="56"/>
      <c r="H94" s="57">
        <v>2004</v>
      </c>
      <c r="I94" s="57">
        <v>2</v>
      </c>
      <c r="J94" s="58" t="s">
        <v>58</v>
      </c>
      <c r="K94" s="58" t="s">
        <v>109</v>
      </c>
    </row>
    <row r="95" spans="1:11" ht="9.75" customHeight="1">
      <c r="A95" s="71">
        <f ca="1" t="shared" si="2"/>
        <v>0.22435670373076178</v>
      </c>
      <c r="B95" s="71">
        <v>5</v>
      </c>
      <c r="C95" s="99">
        <v>6</v>
      </c>
      <c r="D95" s="99">
        <v>6</v>
      </c>
      <c r="E95" s="6">
        <v>88</v>
      </c>
      <c r="F95" s="47" t="s">
        <v>87</v>
      </c>
      <c r="G95" s="39"/>
      <c r="H95" s="57">
        <v>2005</v>
      </c>
      <c r="I95" s="57">
        <v>1</v>
      </c>
      <c r="J95" s="58" t="s">
        <v>7</v>
      </c>
      <c r="K95" s="58"/>
    </row>
    <row r="96" spans="1:11" ht="9.75" customHeight="1">
      <c r="A96" s="71">
        <f ca="1" t="shared" si="2"/>
        <v>0.1052654027424168</v>
      </c>
      <c r="B96" s="71"/>
      <c r="C96" s="78"/>
      <c r="D96" s="99"/>
      <c r="E96" s="6"/>
      <c r="F96" s="47"/>
      <c r="G96" s="56"/>
      <c r="H96" s="57"/>
      <c r="I96" s="57"/>
      <c r="J96" s="58"/>
      <c r="K96" s="58"/>
    </row>
    <row r="97" spans="1:11" ht="9.75" customHeight="1">
      <c r="A97" s="71"/>
      <c r="B97" s="71"/>
      <c r="C97" s="78"/>
      <c r="D97" s="99"/>
      <c r="E97" s="6"/>
      <c r="F97" s="47"/>
      <c r="G97" s="56"/>
      <c r="H97" s="57"/>
      <c r="I97" s="57"/>
      <c r="J97" s="58"/>
      <c r="K97" s="58"/>
    </row>
    <row r="98" spans="1:11" ht="9.75" customHeight="1">
      <c r="A98" s="71"/>
      <c r="B98" s="71"/>
      <c r="C98" s="99"/>
      <c r="D98" s="99"/>
      <c r="E98" s="6"/>
      <c r="F98" s="47"/>
      <c r="G98" s="56"/>
      <c r="H98" s="57"/>
      <c r="I98" s="57"/>
      <c r="J98" s="58"/>
      <c r="K98" s="58"/>
    </row>
    <row r="99" spans="1:11" ht="9.75" customHeight="1">
      <c r="A99" s="71"/>
      <c r="B99" s="71"/>
      <c r="C99" s="99"/>
      <c r="D99" s="99"/>
      <c r="E99" s="6"/>
      <c r="F99" s="47"/>
      <c r="G99" s="56"/>
      <c r="H99" s="57"/>
      <c r="I99" s="57"/>
      <c r="J99" s="58"/>
      <c r="K99" s="58"/>
    </row>
    <row r="100" spans="1:11" ht="9.75" customHeight="1">
      <c r="A100" s="71"/>
      <c r="B100" s="71"/>
      <c r="C100" s="99"/>
      <c r="D100" s="99"/>
      <c r="E100" s="6"/>
      <c r="F100" s="47"/>
      <c r="G100" s="56"/>
      <c r="H100" s="57"/>
      <c r="I100" s="57"/>
      <c r="J100" s="58"/>
      <c r="K100" s="58"/>
    </row>
    <row r="101" spans="1:11" ht="9.75" customHeight="1">
      <c r="A101" s="71">
        <f ca="1">RAND()</f>
        <v>0.39632294349260644</v>
      </c>
      <c r="B101" s="71"/>
      <c r="C101" s="78"/>
      <c r="D101" s="99"/>
      <c r="E101" s="6"/>
      <c r="F101" s="47"/>
      <c r="G101" s="56"/>
      <c r="H101" s="57"/>
      <c r="I101" s="57"/>
      <c r="J101" s="58"/>
      <c r="K101" s="58"/>
    </row>
    <row r="102" spans="1:11" ht="9.75" customHeight="1">
      <c r="A102" s="71">
        <f ca="1">RAND()</f>
        <v>0.16772990605946603</v>
      </c>
      <c r="B102" s="71"/>
      <c r="C102" s="78"/>
      <c r="D102" s="99"/>
      <c r="E102" s="6"/>
      <c r="F102" s="47"/>
      <c r="G102" s="56"/>
      <c r="H102" s="57"/>
      <c r="I102" s="57"/>
      <c r="J102" s="58"/>
      <c r="K102" s="58"/>
    </row>
    <row r="103" spans="1:11" ht="9.75" customHeight="1">
      <c r="A103" s="71">
        <f ca="1">RAND()</f>
        <v>0.6246401127229129</v>
      </c>
      <c r="B103" s="71"/>
      <c r="C103" s="78"/>
      <c r="D103" s="99"/>
      <c r="E103" s="6"/>
      <c r="F103" s="47"/>
      <c r="G103" s="56"/>
      <c r="H103" s="57"/>
      <c r="I103" s="57"/>
      <c r="J103" s="58"/>
      <c r="K103" s="58"/>
    </row>
    <row r="104" spans="1:11" ht="9.75" customHeight="1">
      <c r="A104" s="71"/>
      <c r="B104" s="71"/>
      <c r="C104" s="78"/>
      <c r="D104" s="99"/>
      <c r="E104" s="6"/>
      <c r="F104" s="47"/>
      <c r="G104" s="56"/>
      <c r="H104" s="57"/>
      <c r="I104" s="57"/>
      <c r="J104" s="58"/>
      <c r="K104" s="58"/>
    </row>
    <row r="105" spans="1:11" ht="9.75" customHeight="1">
      <c r="A105" s="71"/>
      <c r="B105" s="71"/>
      <c r="C105" s="78"/>
      <c r="D105" s="99"/>
      <c r="E105" s="6"/>
      <c r="F105" s="47"/>
      <c r="G105" s="56"/>
      <c r="H105" s="57"/>
      <c r="I105" s="57"/>
      <c r="J105" s="58"/>
      <c r="K105" s="58"/>
    </row>
    <row r="106" spans="1:11" ht="9.75" customHeight="1">
      <c r="A106" s="71"/>
      <c r="B106" s="71"/>
      <c r="C106" s="78"/>
      <c r="D106" s="99"/>
      <c r="E106" s="6"/>
      <c r="F106" s="47"/>
      <c r="G106" s="56"/>
      <c r="H106" s="57"/>
      <c r="I106" s="57"/>
      <c r="J106" s="58"/>
      <c r="K106" s="58"/>
    </row>
    <row r="107" spans="1:11" ht="9.75" customHeight="1">
      <c r="A107" s="71"/>
      <c r="B107" s="71"/>
      <c r="C107" s="78"/>
      <c r="D107" s="99"/>
      <c r="E107" s="6"/>
      <c r="F107" s="47"/>
      <c r="G107" s="56"/>
      <c r="H107" s="57"/>
      <c r="I107" s="57"/>
      <c r="J107" s="58"/>
      <c r="K107" s="58"/>
    </row>
    <row r="108" spans="1:11" ht="9.75" customHeight="1">
      <c r="A108" s="71"/>
      <c r="B108" s="71"/>
      <c r="C108" s="78"/>
      <c r="D108" s="99"/>
      <c r="E108" s="6"/>
      <c r="F108" s="47"/>
      <c r="G108" s="56"/>
      <c r="H108" s="57"/>
      <c r="I108" s="57"/>
      <c r="J108" s="58"/>
      <c r="K108" s="58"/>
    </row>
    <row r="109" spans="1:11" ht="9.75" customHeight="1">
      <c r="A109" s="71"/>
      <c r="B109" s="71"/>
      <c r="C109" s="78"/>
      <c r="D109" s="99"/>
      <c r="E109" s="6"/>
      <c r="F109" s="47"/>
      <c r="G109" s="39"/>
      <c r="H109" s="57"/>
      <c r="I109" s="57"/>
      <c r="J109" s="58"/>
      <c r="K109" s="58"/>
    </row>
    <row r="110" spans="1:11" ht="9.75" customHeight="1">
      <c r="A110" s="71"/>
      <c r="B110" s="71"/>
      <c r="C110" s="78"/>
      <c r="D110" s="99"/>
      <c r="E110" s="6"/>
      <c r="F110" s="47"/>
      <c r="G110" s="56"/>
      <c r="H110" s="57"/>
      <c r="I110" s="57"/>
      <c r="J110" s="58"/>
      <c r="K110" s="58"/>
    </row>
    <row r="111" spans="1:11" ht="9.75" customHeight="1">
      <c r="A111" s="71"/>
      <c r="B111" s="71"/>
      <c r="C111" s="78"/>
      <c r="D111" s="99"/>
      <c r="E111" s="6"/>
      <c r="F111" s="47"/>
      <c r="G111" s="56"/>
      <c r="H111" s="57"/>
      <c r="I111" s="57"/>
      <c r="J111" s="58"/>
      <c r="K111" s="58"/>
    </row>
    <row r="112" spans="1:11" ht="9.75" customHeight="1">
      <c r="A112" s="71"/>
      <c r="B112" s="71"/>
      <c r="C112" s="78"/>
      <c r="D112" s="99"/>
      <c r="E112" s="6"/>
      <c r="F112" s="47"/>
      <c r="G112" s="39"/>
      <c r="H112" s="57"/>
      <c r="I112" s="57"/>
      <c r="J112" s="58"/>
      <c r="K112" s="58"/>
    </row>
    <row r="113" spans="1:11" ht="9.75" customHeight="1">
      <c r="A113" s="71"/>
      <c r="B113" s="71"/>
      <c r="C113" s="78"/>
      <c r="D113" s="99"/>
      <c r="E113" s="6"/>
      <c r="F113" s="47"/>
      <c r="G113" s="56"/>
      <c r="H113" s="57"/>
      <c r="I113" s="57"/>
      <c r="J113" s="58"/>
      <c r="K113" s="58"/>
    </row>
    <row r="114" spans="1:11" ht="9.75" customHeight="1">
      <c r="A114" s="71"/>
      <c r="B114" s="71"/>
      <c r="C114" s="78"/>
      <c r="D114" s="99"/>
      <c r="E114" s="6"/>
      <c r="F114" s="47"/>
      <c r="G114" s="56"/>
      <c r="H114" s="57"/>
      <c r="I114" s="57"/>
      <c r="J114" s="58"/>
      <c r="K114" s="58"/>
    </row>
    <row r="115" spans="1:11" ht="9.75" customHeight="1">
      <c r="A115" s="71"/>
      <c r="B115" s="71"/>
      <c r="C115" s="78"/>
      <c r="D115" s="99"/>
      <c r="E115" s="6"/>
      <c r="F115" s="47"/>
      <c r="G115" s="56"/>
      <c r="H115" s="57"/>
      <c r="I115" s="57"/>
      <c r="J115" s="58"/>
      <c r="K115" s="58"/>
    </row>
    <row r="116" spans="1:11" ht="9.75" customHeight="1">
      <c r="A116" s="71"/>
      <c r="B116" s="71"/>
      <c r="C116" s="78"/>
      <c r="D116" s="99"/>
      <c r="E116" s="6"/>
      <c r="F116" s="47"/>
      <c r="G116" s="56"/>
      <c r="H116" s="57"/>
      <c r="I116" s="57"/>
      <c r="J116" s="58"/>
      <c r="K116" s="58"/>
    </row>
    <row r="117" spans="1:11" ht="9.75" customHeight="1">
      <c r="A117" s="71"/>
      <c r="B117" s="71"/>
      <c r="C117" s="78"/>
      <c r="D117" s="99"/>
      <c r="E117" s="6"/>
      <c r="F117" s="47"/>
      <c r="G117" s="56"/>
      <c r="H117" s="57"/>
      <c r="I117" s="57"/>
      <c r="J117" s="58"/>
      <c r="K117" s="58"/>
    </row>
    <row r="118" spans="1:11" ht="9.75" customHeight="1">
      <c r="A118" s="71"/>
      <c r="B118" s="71"/>
      <c r="C118" s="78"/>
      <c r="D118" s="99"/>
      <c r="E118" s="6"/>
      <c r="F118" s="47"/>
      <c r="G118" s="56"/>
      <c r="H118" s="57"/>
      <c r="I118" s="57"/>
      <c r="J118" s="58"/>
      <c r="K118" s="58"/>
    </row>
    <row r="119" spans="1:11" ht="9.75" customHeight="1">
      <c r="A119" s="71"/>
      <c r="B119" s="71"/>
      <c r="C119" s="78"/>
      <c r="D119" s="99"/>
      <c r="E119" s="6"/>
      <c r="F119" s="47"/>
      <c r="G119" s="39"/>
      <c r="H119" s="57"/>
      <c r="I119" s="57"/>
      <c r="J119" s="58"/>
      <c r="K119" s="58"/>
    </row>
    <row r="120" spans="1:11" ht="9.75" customHeight="1">
      <c r="A120" s="71"/>
      <c r="B120" s="71"/>
      <c r="C120" s="78"/>
      <c r="D120" s="99"/>
      <c r="E120" s="6"/>
      <c r="F120" s="47"/>
      <c r="G120" s="56"/>
      <c r="H120" s="57"/>
      <c r="I120" s="57"/>
      <c r="J120" s="58"/>
      <c r="K120" s="58"/>
    </row>
    <row r="121" spans="1:11" ht="9.75" customHeight="1">
      <c r="A121" s="71"/>
      <c r="B121" s="71"/>
      <c r="C121" s="78"/>
      <c r="D121" s="99"/>
      <c r="E121" s="6"/>
      <c r="F121" s="47"/>
      <c r="G121" s="56"/>
      <c r="H121" s="57"/>
      <c r="I121" s="57"/>
      <c r="J121" s="58"/>
      <c r="K121" s="58"/>
    </row>
    <row r="122" spans="1:11" ht="9.75" customHeight="1">
      <c r="A122" s="71"/>
      <c r="B122" s="71"/>
      <c r="C122" s="78"/>
      <c r="D122" s="99"/>
      <c r="E122" s="6"/>
      <c r="F122" s="47"/>
      <c r="G122" s="56"/>
      <c r="H122" s="57"/>
      <c r="I122" s="57"/>
      <c r="J122" s="58"/>
      <c r="K122" s="58"/>
    </row>
    <row r="123" spans="1:11" ht="9.75" customHeight="1">
      <c r="A123" s="71"/>
      <c r="B123" s="71"/>
      <c r="C123" s="78"/>
      <c r="D123" s="99"/>
      <c r="E123" s="6"/>
      <c r="F123" s="47"/>
      <c r="G123" s="56"/>
      <c r="H123" s="57"/>
      <c r="I123" s="57"/>
      <c r="J123" s="58"/>
      <c r="K123" s="58"/>
    </row>
    <row r="124" spans="1:11" ht="9.75" customHeight="1">
      <c r="A124" s="71"/>
      <c r="B124" s="71"/>
      <c r="C124" s="71"/>
      <c r="D124" s="99"/>
      <c r="E124" s="6"/>
      <c r="F124" s="47"/>
      <c r="G124" s="56"/>
      <c r="H124" s="57"/>
      <c r="I124" s="57"/>
      <c r="J124" s="58"/>
      <c r="K124" s="58"/>
    </row>
    <row r="125" spans="1:11" ht="9.75" customHeight="1">
      <c r="A125" s="71"/>
      <c r="B125" s="71"/>
      <c r="C125" s="71"/>
      <c r="D125" s="99"/>
      <c r="E125" s="6"/>
      <c r="F125" s="47"/>
      <c r="G125" s="56"/>
      <c r="H125" s="57"/>
      <c r="I125" s="57"/>
      <c r="J125" s="58"/>
      <c r="K125" s="58"/>
    </row>
    <row r="126" spans="1:11" ht="9.75" customHeight="1">
      <c r="A126" s="71"/>
      <c r="B126" s="71"/>
      <c r="C126" s="71"/>
      <c r="D126" s="99"/>
      <c r="E126" s="6"/>
      <c r="F126" s="47"/>
      <c r="G126" s="56"/>
      <c r="H126" s="57"/>
      <c r="I126" s="57"/>
      <c r="J126" s="58"/>
      <c r="K126" s="58"/>
    </row>
    <row r="127" spans="1:11" ht="9.75" customHeight="1">
      <c r="A127" s="71"/>
      <c r="B127" s="71"/>
      <c r="C127" s="71"/>
      <c r="D127" s="99"/>
      <c r="E127" s="6"/>
      <c r="F127" s="47"/>
      <c r="G127" s="56"/>
      <c r="H127" s="57"/>
      <c r="I127" s="57"/>
      <c r="J127" s="58"/>
      <c r="K127" s="58"/>
    </row>
    <row r="128" spans="4:11" ht="9.75" customHeight="1">
      <c r="D128" s="7"/>
      <c r="E128" s="38"/>
      <c r="F128" s="39"/>
      <c r="G128" s="39"/>
      <c r="H128" s="38"/>
      <c r="I128" s="38"/>
      <c r="J128" s="39"/>
      <c r="K128" s="31"/>
    </row>
    <row r="129" spans="4:11" ht="9.75" customHeight="1">
      <c r="D129" s="7"/>
      <c r="E129" s="38"/>
      <c r="F129" s="39"/>
      <c r="G129" s="39"/>
      <c r="H129" s="38"/>
      <c r="I129" s="38"/>
      <c r="J129" s="39"/>
      <c r="K129" s="31"/>
    </row>
    <row r="130" spans="4:11" ht="9.75" customHeight="1">
      <c r="D130" s="7"/>
      <c r="E130" s="38"/>
      <c r="F130" s="39"/>
      <c r="G130" s="39"/>
      <c r="H130" s="38"/>
      <c r="I130" s="38"/>
      <c r="J130" s="39"/>
      <c r="K130" s="31"/>
    </row>
    <row r="131" spans="4:11" ht="9.75" customHeight="1">
      <c r="D131" s="7"/>
      <c r="E131" s="38"/>
      <c r="F131" s="39"/>
      <c r="G131" s="39"/>
      <c r="H131" s="38"/>
      <c r="I131" s="38"/>
      <c r="J131" s="39"/>
      <c r="K131" s="31"/>
    </row>
    <row r="132" spans="4:11" ht="9.75" customHeight="1">
      <c r="D132" s="7"/>
      <c r="E132" s="38"/>
      <c r="F132" s="10"/>
      <c r="G132" s="10"/>
      <c r="H132" s="9"/>
      <c r="I132" s="9"/>
      <c r="J132" s="4"/>
      <c r="K132" s="31"/>
    </row>
    <row r="133" spans="6:10" ht="15">
      <c r="F133" s="39"/>
      <c r="G133" s="39"/>
      <c r="H133" s="38"/>
      <c r="I133" s="38"/>
      <c r="J133" s="39"/>
    </row>
    <row r="134" spans="6:10" ht="15">
      <c r="F134" s="39"/>
      <c r="G134" s="39"/>
      <c r="H134" s="38"/>
      <c r="I134" s="38"/>
      <c r="J134" s="39"/>
    </row>
    <row r="135" spans="6:10" ht="15">
      <c r="F135" s="39"/>
      <c r="G135" s="39"/>
      <c r="H135" s="38"/>
      <c r="I135" s="38"/>
      <c r="J135" s="39"/>
    </row>
    <row r="136" spans="6:10" ht="15">
      <c r="F136" s="39"/>
      <c r="G136" s="39"/>
      <c r="H136" s="38"/>
      <c r="I136" s="38"/>
      <c r="J136" s="39"/>
    </row>
    <row r="137" spans="6:10" ht="15">
      <c r="F137" s="39"/>
      <c r="G137" s="39"/>
      <c r="H137" s="38"/>
      <c r="I137" s="38"/>
      <c r="J137" s="39"/>
    </row>
  </sheetData>
  <sheetProtection/>
  <autoFilter ref="A6:K127">
    <sortState ref="A7:K137">
      <sortCondition sortBy="value" ref="E7:E137"/>
    </sortState>
  </autoFilter>
  <mergeCells count="9">
    <mergeCell ref="A6:A7"/>
    <mergeCell ref="B6:B7"/>
    <mergeCell ref="C6:C7"/>
    <mergeCell ref="D6:D7"/>
    <mergeCell ref="E1:K1"/>
    <mergeCell ref="E2:K2"/>
    <mergeCell ref="E3:K3"/>
    <mergeCell ref="E4:K4"/>
    <mergeCell ref="E6:E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09"/>
  <sheetViews>
    <sheetView tabSelected="1" view="pageLayout" workbookViewId="0" topLeftCell="A1">
      <selection activeCell="L129" sqref="L129"/>
    </sheetView>
  </sheetViews>
  <sheetFormatPr defaultColWidth="9.140625" defaultRowHeight="15"/>
  <cols>
    <col min="1" max="1" width="6.421875" style="0" customWidth="1"/>
    <col min="3" max="3" width="5.28125" style="0" customWidth="1"/>
    <col min="4" max="9" width="4.00390625" style="0" customWidth="1"/>
    <col min="10" max="10" width="4.8515625" style="0" customWidth="1"/>
    <col min="11" max="11" width="5.7109375" style="0" customWidth="1"/>
    <col min="12" max="12" width="9.140625" style="0" customWidth="1"/>
    <col min="13" max="13" width="4.7109375" style="0" customWidth="1"/>
    <col min="14" max="19" width="4.00390625" style="0" customWidth="1"/>
    <col min="20" max="20" width="3.7109375" style="0" customWidth="1"/>
    <col min="21" max="21" width="2.57421875" style="0" customWidth="1"/>
    <col min="22" max="22" width="5.140625" style="0" customWidth="1"/>
    <col min="23" max="23" width="9.00390625" style="0" customWidth="1"/>
    <col min="24" max="24" width="3.421875" style="0" customWidth="1"/>
    <col min="25" max="27" width="2.8515625" style="0" customWidth="1"/>
    <col min="28" max="28" width="3.421875" style="0" customWidth="1"/>
    <col min="29" max="29" width="2.57421875" style="0" customWidth="1"/>
    <col min="30" max="31" width="4.7109375" style="0" customWidth="1"/>
  </cols>
  <sheetData>
    <row r="1" spans="1:31" ht="11.25" customHeight="1">
      <c r="A1" s="149" t="s">
        <v>10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29"/>
    </row>
    <row r="2" spans="1:31" ht="15.75" customHeight="1">
      <c r="A2" s="157" t="s">
        <v>270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48"/>
      <c r="V2" s="48"/>
      <c r="W2" s="48"/>
      <c r="X2" s="48"/>
      <c r="Y2" s="48"/>
      <c r="Z2" s="48"/>
      <c r="AA2" s="48"/>
      <c r="AB2" s="48"/>
      <c r="AC2" s="48"/>
      <c r="AD2" s="48"/>
      <c r="AE2" s="29"/>
    </row>
    <row r="3" spans="1:31" ht="13.5" customHeight="1">
      <c r="A3" s="149" t="s">
        <v>81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29"/>
    </row>
    <row r="4" spans="1:31" ht="11.25" customHeight="1">
      <c r="A4" s="102" t="s">
        <v>267</v>
      </c>
      <c r="B4" s="116"/>
      <c r="C4" s="116"/>
      <c r="D4" s="116"/>
      <c r="E4" s="116"/>
      <c r="F4" s="116"/>
      <c r="G4" s="116"/>
      <c r="H4" s="116"/>
      <c r="I4" s="116"/>
      <c r="J4" s="116"/>
      <c r="K4" s="30" t="s">
        <v>267</v>
      </c>
      <c r="L4" s="116"/>
      <c r="M4" s="116"/>
      <c r="N4" s="116"/>
      <c r="O4" s="116"/>
      <c r="P4" s="116"/>
      <c r="Q4" s="116"/>
      <c r="R4" s="116"/>
      <c r="S4" s="116"/>
      <c r="T4" s="116"/>
      <c r="U4" s="49"/>
      <c r="V4" s="49"/>
      <c r="W4" s="49"/>
      <c r="X4" s="49"/>
      <c r="Y4" s="49"/>
      <c r="Z4" s="49"/>
      <c r="AA4" s="49"/>
      <c r="AB4" s="49"/>
      <c r="AC4" s="49"/>
      <c r="AD4" s="49"/>
      <c r="AE4" s="29"/>
    </row>
    <row r="5" spans="1:31" ht="11.25" customHeight="1">
      <c r="A5" s="100">
        <v>1</v>
      </c>
      <c r="B5" s="117" t="s">
        <v>23</v>
      </c>
      <c r="C5" s="117"/>
      <c r="D5" s="117"/>
      <c r="E5" s="117"/>
      <c r="F5" s="117"/>
      <c r="G5" s="117"/>
      <c r="H5" s="118"/>
      <c r="I5" s="118"/>
      <c r="J5" s="118"/>
      <c r="K5" s="104">
        <v>6</v>
      </c>
      <c r="L5" s="119" t="s">
        <v>30</v>
      </c>
      <c r="M5" s="18"/>
      <c r="N5" s="18"/>
      <c r="O5" s="18"/>
      <c r="P5" s="18"/>
      <c r="Q5" s="18"/>
      <c r="R5" s="18"/>
      <c r="S5" s="18"/>
      <c r="T5" s="18"/>
      <c r="U5" s="49"/>
      <c r="V5" s="49"/>
      <c r="W5" s="49"/>
      <c r="X5" s="49"/>
      <c r="Y5" s="49"/>
      <c r="Z5" s="49"/>
      <c r="AA5" s="49"/>
      <c r="AB5" s="49"/>
      <c r="AC5" s="49"/>
      <c r="AD5" s="49"/>
      <c r="AE5" s="29"/>
    </row>
    <row r="6" spans="1:31" ht="11.25" customHeight="1">
      <c r="A6" s="100"/>
      <c r="B6" s="118"/>
      <c r="C6" s="118"/>
      <c r="D6" s="120" t="s">
        <v>197</v>
      </c>
      <c r="E6" s="121" t="s">
        <v>35</v>
      </c>
      <c r="F6" s="122" t="s">
        <v>195</v>
      </c>
      <c r="G6" s="121" t="s">
        <v>35</v>
      </c>
      <c r="H6" s="122" t="s">
        <v>196</v>
      </c>
      <c r="I6" s="121" t="s">
        <v>35</v>
      </c>
      <c r="J6" s="123"/>
      <c r="K6" s="116"/>
      <c r="L6" s="18"/>
      <c r="M6" s="18"/>
      <c r="N6" s="120" t="s">
        <v>197</v>
      </c>
      <c r="O6" s="121" t="s">
        <v>35</v>
      </c>
      <c r="P6" s="122" t="s">
        <v>195</v>
      </c>
      <c r="Q6" s="121" t="s">
        <v>35</v>
      </c>
      <c r="R6" s="122" t="s">
        <v>196</v>
      </c>
      <c r="S6" s="121" t="s">
        <v>35</v>
      </c>
      <c r="T6" s="123"/>
      <c r="U6" s="49"/>
      <c r="V6" s="49"/>
      <c r="W6" s="49"/>
      <c r="X6" s="49"/>
      <c r="Y6" s="49"/>
      <c r="Z6" s="49"/>
      <c r="AA6" s="49"/>
      <c r="AB6" s="49"/>
      <c r="AC6" s="49"/>
      <c r="AD6" s="49"/>
      <c r="AE6" s="29"/>
    </row>
    <row r="7" spans="1:31" ht="11.25" customHeight="1">
      <c r="A7" s="100"/>
      <c r="B7" s="108" t="s">
        <v>160</v>
      </c>
      <c r="C7" s="109"/>
      <c r="D7" s="110">
        <v>5</v>
      </c>
      <c r="E7" s="110">
        <v>45</v>
      </c>
      <c r="F7" s="110">
        <v>17</v>
      </c>
      <c r="G7" s="110">
        <v>14</v>
      </c>
      <c r="H7" s="110">
        <v>20</v>
      </c>
      <c r="I7" s="110">
        <v>11</v>
      </c>
      <c r="J7" s="110"/>
      <c r="K7" s="116"/>
      <c r="L7" s="94" t="s">
        <v>243</v>
      </c>
      <c r="M7" s="80"/>
      <c r="N7" s="84">
        <v>23</v>
      </c>
      <c r="O7" s="84">
        <v>8</v>
      </c>
      <c r="P7" s="84">
        <v>9</v>
      </c>
      <c r="Q7" s="84">
        <v>29</v>
      </c>
      <c r="R7" s="84">
        <v>19</v>
      </c>
      <c r="S7" s="84">
        <v>12</v>
      </c>
      <c r="T7" s="86"/>
      <c r="U7" s="49"/>
      <c r="V7" s="49"/>
      <c r="W7" s="49"/>
      <c r="X7" s="49"/>
      <c r="Y7" s="49"/>
      <c r="Z7" s="49"/>
      <c r="AA7" s="49"/>
      <c r="AB7" s="49"/>
      <c r="AC7" s="49"/>
      <c r="AD7" s="49"/>
      <c r="AE7" s="29"/>
    </row>
    <row r="8" spans="1:31" ht="11.25" customHeight="1">
      <c r="A8" s="100"/>
      <c r="B8" s="108" t="s">
        <v>162</v>
      </c>
      <c r="C8" s="109"/>
      <c r="D8" s="110">
        <v>52</v>
      </c>
      <c r="E8" s="110">
        <v>0</v>
      </c>
      <c r="F8" s="110">
        <v>56</v>
      </c>
      <c r="G8" s="110">
        <v>0</v>
      </c>
      <c r="H8" s="110">
        <v>22</v>
      </c>
      <c r="I8" s="110">
        <v>9</v>
      </c>
      <c r="J8" s="110"/>
      <c r="K8" s="116"/>
      <c r="L8" s="94" t="s">
        <v>241</v>
      </c>
      <c r="M8" s="80"/>
      <c r="N8" s="84">
        <v>1</v>
      </c>
      <c r="O8" s="84">
        <v>100</v>
      </c>
      <c r="P8" s="84">
        <v>6</v>
      </c>
      <c r="Q8" s="84">
        <v>40</v>
      </c>
      <c r="R8" s="84">
        <v>8</v>
      </c>
      <c r="S8" s="84">
        <v>32</v>
      </c>
      <c r="T8" s="86"/>
      <c r="U8" s="49"/>
      <c r="V8" s="49"/>
      <c r="W8" s="49"/>
      <c r="X8" s="49"/>
      <c r="Y8" s="49"/>
      <c r="Z8" s="49"/>
      <c r="AA8" s="49"/>
      <c r="AB8" s="49"/>
      <c r="AC8" s="49"/>
      <c r="AD8" s="49"/>
      <c r="AE8" s="29"/>
    </row>
    <row r="9" spans="1:31" ht="11.25" customHeight="1">
      <c r="A9" s="100"/>
      <c r="B9" s="108" t="s">
        <v>164</v>
      </c>
      <c r="C9" s="109"/>
      <c r="D9" s="110">
        <v>8</v>
      </c>
      <c r="E9" s="110">
        <v>32</v>
      </c>
      <c r="F9" s="110">
        <v>10</v>
      </c>
      <c r="G9" s="110">
        <v>26</v>
      </c>
      <c r="H9" s="110">
        <v>1</v>
      </c>
      <c r="I9" s="110">
        <v>100</v>
      </c>
      <c r="J9" s="110"/>
      <c r="K9" s="116"/>
      <c r="L9" s="94" t="s">
        <v>253</v>
      </c>
      <c r="M9" s="80"/>
      <c r="N9" s="81">
        <v>50</v>
      </c>
      <c r="O9" s="84">
        <v>0</v>
      </c>
      <c r="P9" s="84">
        <v>45</v>
      </c>
      <c r="Q9" s="84">
        <v>0</v>
      </c>
      <c r="R9" s="84">
        <v>23</v>
      </c>
      <c r="S9" s="84">
        <v>8</v>
      </c>
      <c r="T9" s="86"/>
      <c r="U9" s="49"/>
      <c r="V9" s="49"/>
      <c r="W9" s="49"/>
      <c r="X9" s="49"/>
      <c r="Y9" s="49"/>
      <c r="Z9" s="49"/>
      <c r="AA9" s="49"/>
      <c r="AB9" s="49"/>
      <c r="AC9" s="49"/>
      <c r="AD9" s="49"/>
      <c r="AE9" s="29"/>
    </row>
    <row r="10" spans="1:31" ht="11.25" customHeight="1">
      <c r="A10" s="100"/>
      <c r="B10" s="112" t="s">
        <v>166</v>
      </c>
      <c r="C10" s="113"/>
      <c r="D10" s="110">
        <v>10</v>
      </c>
      <c r="E10" s="110">
        <v>26</v>
      </c>
      <c r="F10" s="110">
        <v>27</v>
      </c>
      <c r="G10" s="110">
        <v>4</v>
      </c>
      <c r="H10" s="110">
        <v>26</v>
      </c>
      <c r="I10" s="110">
        <v>5</v>
      </c>
      <c r="J10" s="110"/>
      <c r="K10" s="116"/>
      <c r="L10" s="94" t="s">
        <v>244</v>
      </c>
      <c r="M10" s="80"/>
      <c r="N10" s="84">
        <v>36</v>
      </c>
      <c r="O10" s="84">
        <v>0</v>
      </c>
      <c r="P10" s="84">
        <v>58</v>
      </c>
      <c r="Q10" s="84">
        <v>0</v>
      </c>
      <c r="R10" s="84">
        <v>35</v>
      </c>
      <c r="S10" s="84">
        <v>0</v>
      </c>
      <c r="T10" s="86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29"/>
    </row>
    <row r="11" spans="1:31" ht="11.25" customHeight="1">
      <c r="A11" s="100"/>
      <c r="B11" s="79" t="s">
        <v>167</v>
      </c>
      <c r="C11" s="88"/>
      <c r="D11" s="111">
        <v>7</v>
      </c>
      <c r="E11" s="110">
        <v>36</v>
      </c>
      <c r="F11" s="110">
        <v>23</v>
      </c>
      <c r="G11" s="110">
        <v>8</v>
      </c>
      <c r="H11" s="110">
        <v>41</v>
      </c>
      <c r="I11" s="110">
        <v>0</v>
      </c>
      <c r="J11" s="110"/>
      <c r="K11" s="116"/>
      <c r="L11" s="94" t="s">
        <v>249</v>
      </c>
      <c r="M11" s="80"/>
      <c r="N11" s="84">
        <v>37</v>
      </c>
      <c r="O11" s="84">
        <v>0</v>
      </c>
      <c r="P11" s="84">
        <v>11</v>
      </c>
      <c r="Q11" s="84">
        <v>24</v>
      </c>
      <c r="R11" s="84">
        <v>13</v>
      </c>
      <c r="S11" s="84">
        <v>20</v>
      </c>
      <c r="T11" s="86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29"/>
    </row>
    <row r="12" spans="1:31" ht="11.25" customHeight="1">
      <c r="A12" s="100"/>
      <c r="B12" s="114" t="s">
        <v>168</v>
      </c>
      <c r="C12" s="115"/>
      <c r="D12" s="110">
        <v>41</v>
      </c>
      <c r="E12" s="110">
        <v>0</v>
      </c>
      <c r="F12" s="110">
        <v>47</v>
      </c>
      <c r="G12" s="110">
        <v>0</v>
      </c>
      <c r="H12" s="110" t="s">
        <v>261</v>
      </c>
      <c r="I12" s="110">
        <v>0</v>
      </c>
      <c r="J12" s="110"/>
      <c r="K12" s="116"/>
      <c r="L12" s="94" t="s">
        <v>245</v>
      </c>
      <c r="M12" s="80"/>
      <c r="N12" s="84">
        <v>21</v>
      </c>
      <c r="O12" s="84">
        <v>10</v>
      </c>
      <c r="P12" s="84">
        <v>18</v>
      </c>
      <c r="Q12" s="84">
        <v>13</v>
      </c>
      <c r="R12" s="84">
        <v>11</v>
      </c>
      <c r="S12" s="84">
        <v>24</v>
      </c>
      <c r="T12" s="86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29"/>
    </row>
    <row r="13" spans="1:31" ht="11.25" customHeight="1">
      <c r="A13" s="100"/>
      <c r="B13" s="108" t="s">
        <v>169</v>
      </c>
      <c r="C13" s="109"/>
      <c r="D13" s="110">
        <v>25</v>
      </c>
      <c r="E13" s="110">
        <v>6</v>
      </c>
      <c r="F13" s="110">
        <v>21</v>
      </c>
      <c r="G13" s="110">
        <v>0</v>
      </c>
      <c r="H13" s="110">
        <v>15</v>
      </c>
      <c r="I13" s="110">
        <v>16</v>
      </c>
      <c r="J13" s="110"/>
      <c r="K13" s="116"/>
      <c r="L13" s="94" t="s">
        <v>246</v>
      </c>
      <c r="M13" s="80"/>
      <c r="N13" s="81" t="s">
        <v>261</v>
      </c>
      <c r="O13" s="84">
        <v>0</v>
      </c>
      <c r="P13" s="84" t="s">
        <v>264</v>
      </c>
      <c r="Q13" s="84">
        <v>0</v>
      </c>
      <c r="R13" s="110" t="s">
        <v>263</v>
      </c>
      <c r="S13" s="84">
        <v>0</v>
      </c>
      <c r="T13" s="86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29"/>
    </row>
    <row r="14" spans="1:31" ht="11.25" customHeight="1">
      <c r="A14" s="100"/>
      <c r="B14" s="108" t="s">
        <v>170</v>
      </c>
      <c r="C14" s="109"/>
      <c r="D14" s="110">
        <v>26</v>
      </c>
      <c r="E14" s="110">
        <v>0</v>
      </c>
      <c r="F14" s="110">
        <v>19</v>
      </c>
      <c r="G14" s="110">
        <v>12</v>
      </c>
      <c r="H14" s="110">
        <v>6</v>
      </c>
      <c r="I14" s="110">
        <v>40</v>
      </c>
      <c r="J14" s="110"/>
      <c r="K14" s="116"/>
      <c r="L14" s="94" t="s">
        <v>248</v>
      </c>
      <c r="M14" s="80"/>
      <c r="N14" s="84">
        <v>28</v>
      </c>
      <c r="O14" s="84">
        <v>3</v>
      </c>
      <c r="P14" s="84">
        <v>25</v>
      </c>
      <c r="Q14" s="84">
        <v>6</v>
      </c>
      <c r="R14" s="84">
        <v>21</v>
      </c>
      <c r="S14" s="84">
        <v>10</v>
      </c>
      <c r="T14" s="86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29"/>
    </row>
    <row r="15" spans="1:31" ht="11.25" customHeight="1">
      <c r="A15" s="100"/>
      <c r="B15" s="108" t="s">
        <v>171</v>
      </c>
      <c r="C15" s="109"/>
      <c r="D15" s="110">
        <v>7</v>
      </c>
      <c r="E15" s="110">
        <v>36</v>
      </c>
      <c r="F15" s="110">
        <v>15</v>
      </c>
      <c r="G15" s="110">
        <v>16</v>
      </c>
      <c r="H15" s="110">
        <v>22</v>
      </c>
      <c r="I15" s="110">
        <v>9</v>
      </c>
      <c r="J15" s="110"/>
      <c r="K15" s="116"/>
      <c r="L15" s="94" t="s">
        <v>247</v>
      </c>
      <c r="M15" s="80"/>
      <c r="N15" s="81" t="s">
        <v>261</v>
      </c>
      <c r="O15" s="84">
        <v>0</v>
      </c>
      <c r="P15" s="84">
        <v>30</v>
      </c>
      <c r="Q15" s="84">
        <v>1</v>
      </c>
      <c r="R15" s="81" t="s">
        <v>261</v>
      </c>
      <c r="S15" s="84">
        <v>0</v>
      </c>
      <c r="T15" s="86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29"/>
    </row>
    <row r="16" spans="1:31" ht="11.25" customHeight="1">
      <c r="A16" s="100"/>
      <c r="B16" s="79" t="s">
        <v>172</v>
      </c>
      <c r="C16" s="88"/>
      <c r="D16" s="110">
        <v>6</v>
      </c>
      <c r="E16" s="110">
        <v>40</v>
      </c>
      <c r="F16" s="110">
        <v>8</v>
      </c>
      <c r="G16" s="110">
        <v>32</v>
      </c>
      <c r="H16" s="110" t="s">
        <v>263</v>
      </c>
      <c r="I16" s="110">
        <v>0</v>
      </c>
      <c r="J16" s="110"/>
      <c r="K16" s="116"/>
      <c r="L16" s="124" t="s">
        <v>82</v>
      </c>
      <c r="M16" s="124"/>
      <c r="N16" s="84"/>
      <c r="O16" s="84">
        <f>O7+O8+O9+O10+O11+O12+O13+O14+O15</f>
        <v>121</v>
      </c>
      <c r="P16" s="84"/>
      <c r="Q16" s="84">
        <f>Q7+Q8+Q9+Q10+Q11+Q12+Q13+Q14+Q15</f>
        <v>113</v>
      </c>
      <c r="R16" s="84"/>
      <c r="S16" s="84">
        <f>S7+S8+S9+S10+S11+S12+S13+S14+S15</f>
        <v>106</v>
      </c>
      <c r="T16" s="125">
        <f>O16+Q16+S16</f>
        <v>340</v>
      </c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29"/>
    </row>
    <row r="17" spans="1:31" ht="11.25" customHeight="1">
      <c r="A17" s="100"/>
      <c r="B17" s="108" t="s">
        <v>173</v>
      </c>
      <c r="C17" s="109"/>
      <c r="D17" s="110">
        <v>3</v>
      </c>
      <c r="E17" s="110">
        <v>60</v>
      </c>
      <c r="F17" s="110">
        <v>3</v>
      </c>
      <c r="G17" s="110">
        <v>60</v>
      </c>
      <c r="H17" s="110" t="s">
        <v>263</v>
      </c>
      <c r="I17" s="110">
        <v>0</v>
      </c>
      <c r="J17" s="110"/>
      <c r="K17" s="104">
        <v>7</v>
      </c>
      <c r="L17" s="119" t="s">
        <v>185</v>
      </c>
      <c r="M17" s="18"/>
      <c r="N17" s="18"/>
      <c r="O17" s="18"/>
      <c r="P17" s="18"/>
      <c r="Q17" s="18"/>
      <c r="R17" s="18"/>
      <c r="S17" s="18"/>
      <c r="T17" s="18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29"/>
    </row>
    <row r="18" spans="1:31" ht="11.25" customHeight="1">
      <c r="A18" s="100"/>
      <c r="B18" s="124" t="s">
        <v>82</v>
      </c>
      <c r="C18" s="124"/>
      <c r="D18" s="110"/>
      <c r="E18" s="110">
        <f>E7+E8+E9+E10+E11+E12+E13+E14+E15+E16+E17</f>
        <v>281</v>
      </c>
      <c r="F18" s="110"/>
      <c r="G18" s="110">
        <f>G7+G8+G9+G10+G11+G12+G13+G14+G15+G16+G17</f>
        <v>172</v>
      </c>
      <c r="H18" s="110"/>
      <c r="I18" s="110">
        <f>I7+I8+I9+I10+I11+I12+I13+I14+I15+I16+I17</f>
        <v>190</v>
      </c>
      <c r="J18" s="126">
        <f>E18+G18+I18</f>
        <v>643</v>
      </c>
      <c r="K18" s="116"/>
      <c r="L18" s="18"/>
      <c r="M18" s="18"/>
      <c r="N18" s="120" t="s">
        <v>197</v>
      </c>
      <c r="O18" s="121" t="s">
        <v>35</v>
      </c>
      <c r="P18" s="122" t="s">
        <v>195</v>
      </c>
      <c r="Q18" s="121" t="s">
        <v>35</v>
      </c>
      <c r="R18" s="122" t="s">
        <v>196</v>
      </c>
      <c r="S18" s="121" t="s">
        <v>35</v>
      </c>
      <c r="T18" s="123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29"/>
    </row>
    <row r="19" spans="1:31" ht="11.25" customHeight="1">
      <c r="A19" s="100">
        <v>2</v>
      </c>
      <c r="B19" s="119" t="s">
        <v>9</v>
      </c>
      <c r="C19" s="18"/>
      <c r="D19" s="18"/>
      <c r="E19" s="18"/>
      <c r="F19" s="18"/>
      <c r="G19" s="18"/>
      <c r="H19" s="18"/>
      <c r="I19" s="18"/>
      <c r="J19" s="18"/>
      <c r="K19" s="116"/>
      <c r="L19" s="94" t="s">
        <v>184</v>
      </c>
      <c r="M19" s="88"/>
      <c r="N19" s="84">
        <v>13</v>
      </c>
      <c r="O19" s="84">
        <v>20</v>
      </c>
      <c r="P19" s="84">
        <v>51</v>
      </c>
      <c r="Q19" s="84">
        <v>0</v>
      </c>
      <c r="R19" s="84">
        <v>13</v>
      </c>
      <c r="S19" s="84">
        <v>20</v>
      </c>
      <c r="T19" s="86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29"/>
    </row>
    <row r="20" spans="1:31" ht="11.25" customHeight="1">
      <c r="A20" s="100"/>
      <c r="B20" s="18"/>
      <c r="C20" s="18"/>
      <c r="D20" s="120" t="s">
        <v>197</v>
      </c>
      <c r="E20" s="121" t="s">
        <v>35</v>
      </c>
      <c r="F20" s="122" t="s">
        <v>195</v>
      </c>
      <c r="G20" s="121" t="s">
        <v>35</v>
      </c>
      <c r="H20" s="122" t="s">
        <v>196</v>
      </c>
      <c r="I20" s="121" t="s">
        <v>35</v>
      </c>
      <c r="J20" s="123"/>
      <c r="K20" s="116"/>
      <c r="L20" s="94" t="s">
        <v>186</v>
      </c>
      <c r="M20" s="88"/>
      <c r="N20" s="81" t="s">
        <v>261</v>
      </c>
      <c r="O20" s="84">
        <v>0</v>
      </c>
      <c r="P20" s="84">
        <v>2</v>
      </c>
      <c r="Q20" s="84">
        <v>80</v>
      </c>
      <c r="R20" s="84">
        <v>11</v>
      </c>
      <c r="S20" s="84">
        <v>24</v>
      </c>
      <c r="T20" s="86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29"/>
    </row>
    <row r="21" spans="1:31" ht="11.25" customHeight="1">
      <c r="A21" s="100"/>
      <c r="B21" s="79" t="s">
        <v>83</v>
      </c>
      <c r="C21" s="80"/>
      <c r="D21" s="81">
        <v>34</v>
      </c>
      <c r="E21" s="82">
        <v>0</v>
      </c>
      <c r="F21" s="82" t="s">
        <v>261</v>
      </c>
      <c r="G21" s="82">
        <v>0</v>
      </c>
      <c r="H21" s="81" t="s">
        <v>261</v>
      </c>
      <c r="I21" s="83">
        <v>0</v>
      </c>
      <c r="J21" s="83"/>
      <c r="K21" s="116"/>
      <c r="L21" s="94" t="s">
        <v>187</v>
      </c>
      <c r="M21" s="88"/>
      <c r="N21" s="84">
        <v>45</v>
      </c>
      <c r="O21" s="84">
        <v>0</v>
      </c>
      <c r="P21" s="84">
        <v>38</v>
      </c>
      <c r="Q21" s="84">
        <v>0</v>
      </c>
      <c r="R21" s="81" t="s">
        <v>261</v>
      </c>
      <c r="S21" s="84">
        <v>0</v>
      </c>
      <c r="T21" s="86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29"/>
    </row>
    <row r="22" spans="1:31" ht="11.25" customHeight="1">
      <c r="A22" s="100"/>
      <c r="B22" s="79" t="s">
        <v>84</v>
      </c>
      <c r="C22" s="80"/>
      <c r="D22" s="81">
        <v>5</v>
      </c>
      <c r="E22" s="82">
        <v>45</v>
      </c>
      <c r="F22" s="82">
        <v>12</v>
      </c>
      <c r="G22" s="82">
        <v>22</v>
      </c>
      <c r="H22" s="82">
        <v>5</v>
      </c>
      <c r="I22" s="83">
        <v>45</v>
      </c>
      <c r="J22" s="83"/>
      <c r="K22" s="116"/>
      <c r="L22" s="94" t="s">
        <v>188</v>
      </c>
      <c r="M22" s="88"/>
      <c r="N22" s="81">
        <v>12</v>
      </c>
      <c r="O22" s="84">
        <v>22</v>
      </c>
      <c r="P22" s="84">
        <v>9</v>
      </c>
      <c r="Q22" s="84">
        <v>29</v>
      </c>
      <c r="R22" s="84">
        <v>4</v>
      </c>
      <c r="S22" s="84">
        <v>50</v>
      </c>
      <c r="T22" s="86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29"/>
    </row>
    <row r="23" spans="1:31" ht="11.25" customHeight="1">
      <c r="A23" s="100"/>
      <c r="B23" s="79" t="s">
        <v>85</v>
      </c>
      <c r="C23" s="80"/>
      <c r="D23" s="81" t="s">
        <v>261</v>
      </c>
      <c r="E23" s="82">
        <v>0</v>
      </c>
      <c r="F23" s="82">
        <v>25</v>
      </c>
      <c r="G23" s="82">
        <v>6</v>
      </c>
      <c r="H23" s="82">
        <v>30</v>
      </c>
      <c r="I23" s="83">
        <v>1</v>
      </c>
      <c r="J23" s="83"/>
      <c r="K23" s="116"/>
      <c r="L23" s="94" t="s">
        <v>190</v>
      </c>
      <c r="M23" s="88"/>
      <c r="N23" s="84">
        <v>52</v>
      </c>
      <c r="O23" s="84">
        <v>0</v>
      </c>
      <c r="P23" s="84">
        <v>42</v>
      </c>
      <c r="Q23" s="84">
        <v>0</v>
      </c>
      <c r="R23" s="110" t="s">
        <v>263</v>
      </c>
      <c r="S23" s="84">
        <v>0</v>
      </c>
      <c r="T23" s="86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29"/>
    </row>
    <row r="24" spans="1:31" ht="11.25" customHeight="1">
      <c r="A24" s="100"/>
      <c r="B24" s="79" t="s">
        <v>86</v>
      </c>
      <c r="C24" s="80"/>
      <c r="D24" s="84">
        <v>36</v>
      </c>
      <c r="E24" s="82">
        <v>0</v>
      </c>
      <c r="F24" s="82" t="s">
        <v>261</v>
      </c>
      <c r="G24" s="82">
        <v>0</v>
      </c>
      <c r="H24" s="82">
        <v>28</v>
      </c>
      <c r="I24" s="83">
        <v>3</v>
      </c>
      <c r="J24" s="83"/>
      <c r="K24" s="116"/>
      <c r="L24" s="94" t="s">
        <v>191</v>
      </c>
      <c r="M24" s="88"/>
      <c r="N24" s="81" t="s">
        <v>261</v>
      </c>
      <c r="O24" s="84">
        <v>0</v>
      </c>
      <c r="P24" s="84" t="s">
        <v>261</v>
      </c>
      <c r="Q24" s="84">
        <v>0</v>
      </c>
      <c r="R24" s="81" t="s">
        <v>261</v>
      </c>
      <c r="S24" s="84">
        <v>0</v>
      </c>
      <c r="T24" s="86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29"/>
    </row>
    <row r="25" spans="1:31" ht="11.25" customHeight="1">
      <c r="A25" s="100"/>
      <c r="B25" s="79" t="s">
        <v>87</v>
      </c>
      <c r="C25" s="80"/>
      <c r="D25" s="85">
        <v>47</v>
      </c>
      <c r="E25" s="86">
        <v>0</v>
      </c>
      <c r="F25" s="86">
        <v>46</v>
      </c>
      <c r="G25" s="86">
        <v>0</v>
      </c>
      <c r="H25" s="86">
        <v>46</v>
      </c>
      <c r="I25" s="82">
        <v>0</v>
      </c>
      <c r="J25" s="83"/>
      <c r="K25" s="116"/>
      <c r="L25" s="94" t="s">
        <v>192</v>
      </c>
      <c r="M25" s="88"/>
      <c r="N25" s="81" t="s">
        <v>261</v>
      </c>
      <c r="O25" s="84">
        <v>0</v>
      </c>
      <c r="P25" s="84">
        <v>61</v>
      </c>
      <c r="Q25" s="84">
        <v>0</v>
      </c>
      <c r="R25" s="110" t="s">
        <v>263</v>
      </c>
      <c r="S25" s="84">
        <v>0</v>
      </c>
      <c r="T25" s="86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29"/>
    </row>
    <row r="26" spans="1:31" ht="11.25" customHeight="1">
      <c r="A26" s="100"/>
      <c r="B26" s="79" t="s">
        <v>88</v>
      </c>
      <c r="C26" s="80"/>
      <c r="D26" s="87">
        <v>1</v>
      </c>
      <c r="E26" s="86">
        <v>100</v>
      </c>
      <c r="F26" s="86">
        <v>1</v>
      </c>
      <c r="G26" s="86">
        <v>100</v>
      </c>
      <c r="H26" s="110" t="s">
        <v>263</v>
      </c>
      <c r="I26" s="82">
        <v>0</v>
      </c>
      <c r="J26" s="83"/>
      <c r="K26" s="116"/>
      <c r="L26" s="160" t="s">
        <v>82</v>
      </c>
      <c r="M26" s="160"/>
      <c r="N26" s="84"/>
      <c r="O26" s="84">
        <f>O19+O20+O21+O22+O23+O24+O25</f>
        <v>42</v>
      </c>
      <c r="P26" s="84"/>
      <c r="Q26" s="84">
        <f>Q19+Q20+Q21+Q22+Q23+Q24+Q25</f>
        <v>109</v>
      </c>
      <c r="R26" s="84"/>
      <c r="S26" s="84">
        <f>S19+S20+S21+S22+S23+S24+S25</f>
        <v>94</v>
      </c>
      <c r="T26" s="127">
        <f>O26+Q26+S26</f>
        <v>245</v>
      </c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29"/>
    </row>
    <row r="27" spans="1:31" ht="11.25" customHeight="1">
      <c r="A27" s="100"/>
      <c r="B27" s="79" t="s">
        <v>89</v>
      </c>
      <c r="C27" s="80"/>
      <c r="D27" s="87">
        <v>35</v>
      </c>
      <c r="E27" s="86">
        <v>0</v>
      </c>
      <c r="F27" s="86">
        <v>37</v>
      </c>
      <c r="G27" s="86">
        <v>0</v>
      </c>
      <c r="H27" s="86">
        <v>29</v>
      </c>
      <c r="I27" s="82">
        <v>2</v>
      </c>
      <c r="J27" s="83"/>
      <c r="K27" s="104">
        <v>8</v>
      </c>
      <c r="L27" s="119" t="s">
        <v>25</v>
      </c>
      <c r="M27" s="18"/>
      <c r="N27" s="18"/>
      <c r="O27" s="18"/>
      <c r="P27" s="18"/>
      <c r="Q27" s="18"/>
      <c r="R27" s="18"/>
      <c r="S27" s="18"/>
      <c r="T27" s="18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29"/>
    </row>
    <row r="28" spans="1:31" ht="11.25" customHeight="1">
      <c r="A28" s="100"/>
      <c r="B28" s="79" t="s">
        <v>90</v>
      </c>
      <c r="C28" s="80"/>
      <c r="D28" s="85">
        <v>54</v>
      </c>
      <c r="E28" s="86">
        <v>0</v>
      </c>
      <c r="F28" s="86">
        <v>61</v>
      </c>
      <c r="G28" s="86">
        <v>0</v>
      </c>
      <c r="H28" s="81" t="s">
        <v>261</v>
      </c>
      <c r="I28" s="82">
        <v>0</v>
      </c>
      <c r="J28" s="83"/>
      <c r="K28" s="116"/>
      <c r="L28" s="18"/>
      <c r="M28" s="18"/>
      <c r="N28" s="120" t="s">
        <v>197</v>
      </c>
      <c r="O28" s="121" t="s">
        <v>35</v>
      </c>
      <c r="P28" s="122" t="s">
        <v>195</v>
      </c>
      <c r="Q28" s="121" t="s">
        <v>35</v>
      </c>
      <c r="R28" s="122" t="s">
        <v>196</v>
      </c>
      <c r="S28" s="121" t="s">
        <v>35</v>
      </c>
      <c r="T28" s="123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29"/>
    </row>
    <row r="29" spans="1:31" ht="11.25" customHeight="1">
      <c r="A29" s="100"/>
      <c r="B29" s="79" t="s">
        <v>91</v>
      </c>
      <c r="C29" s="80"/>
      <c r="D29" s="85">
        <v>26</v>
      </c>
      <c r="E29" s="86">
        <v>5</v>
      </c>
      <c r="F29" s="86">
        <v>14</v>
      </c>
      <c r="G29" s="86">
        <v>18</v>
      </c>
      <c r="H29" s="81" t="s">
        <v>261</v>
      </c>
      <c r="I29" s="82">
        <v>0</v>
      </c>
      <c r="J29" s="83"/>
      <c r="K29" s="116"/>
      <c r="L29" s="79" t="s">
        <v>136</v>
      </c>
      <c r="M29" s="88"/>
      <c r="N29" s="84">
        <v>17</v>
      </c>
      <c r="O29" s="84">
        <v>14</v>
      </c>
      <c r="P29" s="84">
        <v>20</v>
      </c>
      <c r="Q29" s="84">
        <v>11</v>
      </c>
      <c r="R29" s="84">
        <v>14</v>
      </c>
      <c r="S29" s="84">
        <v>18</v>
      </c>
      <c r="T29" s="86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29"/>
    </row>
    <row r="30" spans="1:31" ht="11.25" customHeight="1">
      <c r="A30" s="100"/>
      <c r="B30" s="79" t="s">
        <v>92</v>
      </c>
      <c r="C30" s="80"/>
      <c r="D30" s="85">
        <v>21</v>
      </c>
      <c r="E30" s="86">
        <v>10</v>
      </c>
      <c r="F30" s="86">
        <v>26</v>
      </c>
      <c r="G30" s="86">
        <v>0</v>
      </c>
      <c r="H30" s="86">
        <v>12</v>
      </c>
      <c r="I30" s="82">
        <v>22</v>
      </c>
      <c r="J30" s="83"/>
      <c r="K30" s="116"/>
      <c r="L30" s="79" t="s">
        <v>137</v>
      </c>
      <c r="M30" s="88"/>
      <c r="N30" s="84">
        <v>6</v>
      </c>
      <c r="O30" s="84">
        <v>40</v>
      </c>
      <c r="P30" s="84">
        <v>19</v>
      </c>
      <c r="Q30" s="84">
        <v>12</v>
      </c>
      <c r="R30" s="81" t="s">
        <v>261</v>
      </c>
      <c r="S30" s="84">
        <v>0</v>
      </c>
      <c r="T30" s="86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29"/>
    </row>
    <row r="31" spans="1:31" ht="11.25" customHeight="1">
      <c r="A31" s="100"/>
      <c r="B31" s="79" t="s">
        <v>93</v>
      </c>
      <c r="C31" s="80"/>
      <c r="D31" s="85">
        <v>25</v>
      </c>
      <c r="E31" s="86">
        <v>6</v>
      </c>
      <c r="F31" s="86">
        <v>4</v>
      </c>
      <c r="G31" s="86">
        <v>50</v>
      </c>
      <c r="H31" s="86">
        <v>38</v>
      </c>
      <c r="I31" s="82">
        <v>0</v>
      </c>
      <c r="J31" s="83"/>
      <c r="K31" s="116"/>
      <c r="L31" s="79" t="s">
        <v>138</v>
      </c>
      <c r="M31" s="88"/>
      <c r="N31" s="84">
        <v>15</v>
      </c>
      <c r="O31" s="84">
        <v>16</v>
      </c>
      <c r="P31" s="84">
        <v>24</v>
      </c>
      <c r="Q31" s="84">
        <v>7</v>
      </c>
      <c r="R31" s="81" t="s">
        <v>261</v>
      </c>
      <c r="S31" s="84">
        <v>0</v>
      </c>
      <c r="T31" s="86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29"/>
    </row>
    <row r="32" spans="1:31" ht="11.25" customHeight="1">
      <c r="A32" s="100"/>
      <c r="B32" s="79" t="s">
        <v>94</v>
      </c>
      <c r="C32" s="80"/>
      <c r="D32" s="81" t="s">
        <v>261</v>
      </c>
      <c r="E32" s="86">
        <v>0</v>
      </c>
      <c r="F32" s="86">
        <v>7</v>
      </c>
      <c r="G32" s="86">
        <v>36</v>
      </c>
      <c r="H32" s="86">
        <v>3</v>
      </c>
      <c r="I32" s="82">
        <v>60</v>
      </c>
      <c r="J32" s="83"/>
      <c r="K32" s="116"/>
      <c r="L32" s="79" t="s">
        <v>139</v>
      </c>
      <c r="M32" s="88"/>
      <c r="N32" s="84">
        <v>39</v>
      </c>
      <c r="O32" s="84">
        <v>0</v>
      </c>
      <c r="P32" s="84">
        <v>43</v>
      </c>
      <c r="Q32" s="84">
        <v>0</v>
      </c>
      <c r="R32" s="81" t="s">
        <v>261</v>
      </c>
      <c r="S32" s="84">
        <v>0</v>
      </c>
      <c r="T32" s="86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29"/>
    </row>
    <row r="33" spans="1:31" ht="11.25" customHeight="1">
      <c r="A33" s="100"/>
      <c r="B33" s="79" t="s">
        <v>95</v>
      </c>
      <c r="C33" s="80"/>
      <c r="D33" s="81" t="s">
        <v>261</v>
      </c>
      <c r="E33" s="86">
        <v>0</v>
      </c>
      <c r="F33" s="86">
        <v>5</v>
      </c>
      <c r="G33" s="86">
        <v>45</v>
      </c>
      <c r="H33" s="86">
        <v>4</v>
      </c>
      <c r="I33" s="82">
        <v>50</v>
      </c>
      <c r="J33" s="83"/>
      <c r="K33" s="116"/>
      <c r="L33" s="79" t="s">
        <v>140</v>
      </c>
      <c r="M33" s="88"/>
      <c r="N33" s="84">
        <v>31</v>
      </c>
      <c r="O33" s="84">
        <v>0</v>
      </c>
      <c r="P33" s="84">
        <v>37</v>
      </c>
      <c r="Q33" s="84">
        <v>0</v>
      </c>
      <c r="R33" s="84">
        <v>6</v>
      </c>
      <c r="S33" s="84">
        <v>40</v>
      </c>
      <c r="T33" s="86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29"/>
    </row>
    <row r="34" spans="1:31" ht="11.25" customHeight="1">
      <c r="A34" s="100"/>
      <c r="B34" s="160" t="s">
        <v>82</v>
      </c>
      <c r="C34" s="160"/>
      <c r="D34" s="124"/>
      <c r="E34" s="128">
        <f>E21+E22+E23+E24+E25+E26+E27+E28+E29+E30+E31+E32+E33</f>
        <v>166</v>
      </c>
      <c r="F34" s="128"/>
      <c r="G34" s="128">
        <f>G21+G22+G23+G24+G25+G26+G27+G28+G29+G30+G31+G32+G33</f>
        <v>277</v>
      </c>
      <c r="H34" s="128"/>
      <c r="I34" s="128">
        <f>I21+I22+I23+I24+I25+I26+I27+I28+I29+I30+I31+I32+I33</f>
        <v>183</v>
      </c>
      <c r="J34" s="129">
        <f>E34+G34+I34</f>
        <v>626</v>
      </c>
      <c r="K34" s="116"/>
      <c r="L34" s="79" t="s">
        <v>141</v>
      </c>
      <c r="M34" s="88"/>
      <c r="N34" s="84">
        <v>43</v>
      </c>
      <c r="O34" s="84">
        <v>0</v>
      </c>
      <c r="P34" s="84">
        <v>53</v>
      </c>
      <c r="Q34" s="84">
        <v>0</v>
      </c>
      <c r="R34" s="84">
        <v>36</v>
      </c>
      <c r="S34" s="84">
        <v>0</v>
      </c>
      <c r="T34" s="86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29"/>
    </row>
    <row r="35" spans="1:31" ht="11.25" customHeight="1">
      <c r="A35" s="100">
        <v>3</v>
      </c>
      <c r="B35" s="119" t="s">
        <v>193</v>
      </c>
      <c r="C35" s="18"/>
      <c r="D35" s="18"/>
      <c r="E35" s="18"/>
      <c r="F35" s="18"/>
      <c r="G35" s="18"/>
      <c r="H35" s="18"/>
      <c r="I35" s="18"/>
      <c r="J35" s="18"/>
      <c r="K35" s="116"/>
      <c r="L35" s="79" t="s">
        <v>142</v>
      </c>
      <c r="M35" s="88"/>
      <c r="N35" s="84">
        <v>15</v>
      </c>
      <c r="O35" s="84">
        <v>16</v>
      </c>
      <c r="P35" s="81" t="s">
        <v>261</v>
      </c>
      <c r="Q35" s="81">
        <v>0</v>
      </c>
      <c r="R35" s="84">
        <v>16</v>
      </c>
      <c r="S35" s="84">
        <v>15</v>
      </c>
      <c r="T35" s="86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29"/>
    </row>
    <row r="36" spans="1:31" ht="11.25" customHeight="1">
      <c r="A36" s="100"/>
      <c r="B36" s="18"/>
      <c r="C36" s="18"/>
      <c r="D36" s="120" t="s">
        <v>197</v>
      </c>
      <c r="E36" s="121" t="s">
        <v>35</v>
      </c>
      <c r="F36" s="122" t="s">
        <v>195</v>
      </c>
      <c r="G36" s="121" t="s">
        <v>35</v>
      </c>
      <c r="H36" s="122" t="s">
        <v>196</v>
      </c>
      <c r="I36" s="121" t="s">
        <v>35</v>
      </c>
      <c r="J36" s="130"/>
      <c r="K36" s="116"/>
      <c r="L36" s="79" t="s">
        <v>143</v>
      </c>
      <c r="M36" s="88"/>
      <c r="N36" s="84">
        <v>44</v>
      </c>
      <c r="O36" s="84">
        <v>0</v>
      </c>
      <c r="P36" s="84">
        <v>32</v>
      </c>
      <c r="Q36" s="84">
        <v>0</v>
      </c>
      <c r="R36" s="81">
        <v>18</v>
      </c>
      <c r="S36" s="84">
        <v>13</v>
      </c>
      <c r="T36" s="86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29"/>
    </row>
    <row r="37" spans="1:31" ht="11.25" customHeight="1">
      <c r="A37" s="100"/>
      <c r="B37" s="97" t="s">
        <v>75</v>
      </c>
      <c r="C37" s="98"/>
      <c r="D37" s="86">
        <v>3</v>
      </c>
      <c r="E37" s="86">
        <v>60</v>
      </c>
      <c r="F37" s="86">
        <v>3</v>
      </c>
      <c r="G37" s="86">
        <v>60</v>
      </c>
      <c r="H37" s="110" t="s">
        <v>263</v>
      </c>
      <c r="I37" s="86">
        <v>0</v>
      </c>
      <c r="J37" s="86"/>
      <c r="K37" s="116"/>
      <c r="L37" s="79" t="s">
        <v>144</v>
      </c>
      <c r="M37" s="88"/>
      <c r="N37" s="84">
        <v>46</v>
      </c>
      <c r="O37" s="84">
        <v>0</v>
      </c>
      <c r="P37" s="84">
        <v>27</v>
      </c>
      <c r="Q37" s="84">
        <v>4</v>
      </c>
      <c r="R37" s="84">
        <v>27</v>
      </c>
      <c r="S37" s="84">
        <v>4</v>
      </c>
      <c r="T37" s="86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29"/>
    </row>
    <row r="38" spans="1:31" ht="11.25" customHeight="1">
      <c r="A38" s="100"/>
      <c r="B38" s="97" t="s">
        <v>74</v>
      </c>
      <c r="C38" s="95"/>
      <c r="D38" s="86">
        <v>12</v>
      </c>
      <c r="E38" s="86">
        <v>22</v>
      </c>
      <c r="F38" s="86">
        <v>14</v>
      </c>
      <c r="G38" s="86">
        <v>18</v>
      </c>
      <c r="H38" s="86">
        <v>7</v>
      </c>
      <c r="I38" s="86">
        <v>36</v>
      </c>
      <c r="J38" s="86"/>
      <c r="K38" s="116"/>
      <c r="L38" s="79" t="s">
        <v>145</v>
      </c>
      <c r="M38" s="88"/>
      <c r="N38" s="81" t="s">
        <v>261</v>
      </c>
      <c r="O38" s="84">
        <v>0</v>
      </c>
      <c r="P38" s="84">
        <v>44</v>
      </c>
      <c r="Q38" s="84">
        <v>0</v>
      </c>
      <c r="R38" s="84">
        <v>14</v>
      </c>
      <c r="S38" s="84">
        <v>18</v>
      </c>
      <c r="T38" s="86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29"/>
    </row>
    <row r="39" spans="1:31" ht="11.25" customHeight="1">
      <c r="A39" s="100"/>
      <c r="B39" s="97" t="s">
        <v>73</v>
      </c>
      <c r="C39" s="98"/>
      <c r="D39" s="86">
        <v>2</v>
      </c>
      <c r="E39" s="86">
        <v>80</v>
      </c>
      <c r="F39" s="86">
        <v>1</v>
      </c>
      <c r="G39" s="86">
        <v>100</v>
      </c>
      <c r="H39" s="86">
        <v>30</v>
      </c>
      <c r="I39" s="86">
        <v>1</v>
      </c>
      <c r="J39" s="86"/>
      <c r="K39" s="30"/>
      <c r="L39" s="160" t="s">
        <v>82</v>
      </c>
      <c r="M39" s="160"/>
      <c r="N39" s="84"/>
      <c r="O39" s="84">
        <f>O29+O30+O31+O32+O33+O34+O35+O36+O37+O38</f>
        <v>86</v>
      </c>
      <c r="P39" s="84"/>
      <c r="Q39" s="84">
        <f>Q29+Q30+Q31+Q32+Q33+Q34+Q35+Q36+Q37+Q38</f>
        <v>34</v>
      </c>
      <c r="R39" s="84"/>
      <c r="S39" s="84">
        <f>S29+S30+S31+S32+S33+S34+S35+S36+S37+S38</f>
        <v>108</v>
      </c>
      <c r="T39" s="124">
        <f>O39+Q39+S39</f>
        <v>228</v>
      </c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29"/>
    </row>
    <row r="40" spans="1:31" ht="11.25" customHeight="1">
      <c r="A40" s="100"/>
      <c r="B40" s="97" t="s">
        <v>72</v>
      </c>
      <c r="C40" s="98"/>
      <c r="D40" s="86">
        <v>28</v>
      </c>
      <c r="E40" s="86">
        <v>0</v>
      </c>
      <c r="F40" s="86">
        <v>29</v>
      </c>
      <c r="G40" s="86">
        <v>0</v>
      </c>
      <c r="H40" s="86">
        <v>31</v>
      </c>
      <c r="I40" s="86">
        <v>0</v>
      </c>
      <c r="J40" s="86"/>
      <c r="K40" s="104">
        <v>9</v>
      </c>
      <c r="L40" s="119" t="s">
        <v>29</v>
      </c>
      <c r="M40" s="18"/>
      <c r="N40" s="18"/>
      <c r="O40" s="18"/>
      <c r="P40" s="18"/>
      <c r="Q40" s="18"/>
      <c r="R40" s="18"/>
      <c r="S40" s="18"/>
      <c r="T40" s="18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29"/>
    </row>
    <row r="41" spans="1:31" ht="11.25" customHeight="1">
      <c r="A41" s="100"/>
      <c r="B41" s="158" t="s">
        <v>77</v>
      </c>
      <c r="C41" s="159"/>
      <c r="D41" s="86">
        <v>29</v>
      </c>
      <c r="E41" s="86">
        <v>0</v>
      </c>
      <c r="F41" s="86">
        <v>25</v>
      </c>
      <c r="G41" s="86">
        <v>0</v>
      </c>
      <c r="H41" s="86" t="s">
        <v>263</v>
      </c>
      <c r="I41" s="86">
        <v>0</v>
      </c>
      <c r="J41" s="86"/>
      <c r="K41" s="5"/>
      <c r="L41" s="18"/>
      <c r="M41" s="18"/>
      <c r="N41" s="120" t="s">
        <v>197</v>
      </c>
      <c r="O41" s="121" t="s">
        <v>35</v>
      </c>
      <c r="P41" s="122" t="s">
        <v>195</v>
      </c>
      <c r="Q41" s="121" t="s">
        <v>35</v>
      </c>
      <c r="R41" s="122" t="s">
        <v>196</v>
      </c>
      <c r="S41" s="121" t="s">
        <v>35</v>
      </c>
      <c r="T41" s="123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29"/>
    </row>
    <row r="42" spans="1:31" ht="11.25" customHeight="1">
      <c r="A42" s="100"/>
      <c r="B42" s="97" t="s">
        <v>70</v>
      </c>
      <c r="C42" s="98"/>
      <c r="D42" s="86">
        <v>18</v>
      </c>
      <c r="E42" s="86">
        <v>13</v>
      </c>
      <c r="F42" s="86">
        <v>16</v>
      </c>
      <c r="G42" s="86">
        <v>15</v>
      </c>
      <c r="H42" s="81" t="s">
        <v>261</v>
      </c>
      <c r="I42" s="86">
        <v>0</v>
      </c>
      <c r="J42" s="86"/>
      <c r="K42" s="5"/>
      <c r="L42" s="94" t="s">
        <v>231</v>
      </c>
      <c r="M42" s="95"/>
      <c r="N42" s="81" t="s">
        <v>261</v>
      </c>
      <c r="O42" s="84">
        <v>0</v>
      </c>
      <c r="P42" s="84">
        <v>32</v>
      </c>
      <c r="Q42" s="84">
        <v>0</v>
      </c>
      <c r="R42" s="84">
        <v>16</v>
      </c>
      <c r="S42" s="84">
        <v>15</v>
      </c>
      <c r="T42" s="86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29"/>
    </row>
    <row r="43" spans="1:31" ht="11.25" customHeight="1">
      <c r="A43" s="100"/>
      <c r="B43" s="97" t="s">
        <v>69</v>
      </c>
      <c r="C43" s="98"/>
      <c r="D43" s="86">
        <v>33</v>
      </c>
      <c r="E43" s="86">
        <v>0</v>
      </c>
      <c r="F43" s="86">
        <v>48</v>
      </c>
      <c r="G43" s="86">
        <v>0</v>
      </c>
      <c r="H43" s="86">
        <v>12</v>
      </c>
      <c r="I43" s="86">
        <v>22</v>
      </c>
      <c r="J43" s="86"/>
      <c r="K43" s="5"/>
      <c r="L43" s="94" t="s">
        <v>229</v>
      </c>
      <c r="M43" s="95"/>
      <c r="N43" s="84">
        <v>46</v>
      </c>
      <c r="O43" s="84">
        <v>0</v>
      </c>
      <c r="P43" s="84">
        <v>49</v>
      </c>
      <c r="Q43" s="84">
        <v>0</v>
      </c>
      <c r="R43" s="81" t="s">
        <v>261</v>
      </c>
      <c r="S43" s="84">
        <v>0</v>
      </c>
      <c r="T43" s="86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29"/>
    </row>
    <row r="44" spans="1:31" ht="11.25" customHeight="1">
      <c r="A44" s="100"/>
      <c r="B44" s="158" t="s">
        <v>61</v>
      </c>
      <c r="C44" s="159"/>
      <c r="D44" s="86">
        <v>8</v>
      </c>
      <c r="E44" s="86">
        <v>32</v>
      </c>
      <c r="F44" s="86">
        <v>16</v>
      </c>
      <c r="G44" s="86">
        <v>15</v>
      </c>
      <c r="H44" s="86">
        <v>19</v>
      </c>
      <c r="I44" s="86">
        <v>12</v>
      </c>
      <c r="J44" s="86"/>
      <c r="K44" s="5"/>
      <c r="L44" s="94" t="s">
        <v>230</v>
      </c>
      <c r="M44" s="95"/>
      <c r="N44" s="84">
        <v>11</v>
      </c>
      <c r="O44" s="84">
        <v>24</v>
      </c>
      <c r="P44" s="84">
        <v>8</v>
      </c>
      <c r="Q44" s="84">
        <v>32</v>
      </c>
      <c r="R44" s="84">
        <v>5</v>
      </c>
      <c r="S44" s="84">
        <v>45</v>
      </c>
      <c r="T44" s="86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29"/>
    </row>
    <row r="45" spans="1:31" ht="11.25" customHeight="1">
      <c r="A45" s="100"/>
      <c r="B45" s="97" t="s">
        <v>53</v>
      </c>
      <c r="C45" s="98"/>
      <c r="D45" s="86">
        <v>31</v>
      </c>
      <c r="E45" s="86">
        <v>0</v>
      </c>
      <c r="F45" s="86">
        <v>7</v>
      </c>
      <c r="G45" s="86">
        <v>36</v>
      </c>
      <c r="H45" s="81" t="s">
        <v>261</v>
      </c>
      <c r="I45" s="86">
        <v>0</v>
      </c>
      <c r="J45" s="86"/>
      <c r="K45" s="5"/>
      <c r="L45" s="94" t="s">
        <v>227</v>
      </c>
      <c r="M45" s="95"/>
      <c r="N45" s="81" t="s">
        <v>261</v>
      </c>
      <c r="O45" s="84">
        <v>0</v>
      </c>
      <c r="P45" s="84">
        <v>55</v>
      </c>
      <c r="Q45" s="84">
        <v>0</v>
      </c>
      <c r="R45" s="81" t="s">
        <v>261</v>
      </c>
      <c r="S45" s="84">
        <v>0</v>
      </c>
      <c r="T45" s="86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29"/>
    </row>
    <row r="46" spans="1:31" ht="11.25" customHeight="1">
      <c r="A46" s="100"/>
      <c r="B46" s="97" t="s">
        <v>66</v>
      </c>
      <c r="C46" s="98"/>
      <c r="D46" s="86">
        <v>16</v>
      </c>
      <c r="E46" s="86">
        <v>15</v>
      </c>
      <c r="F46" s="86">
        <v>33</v>
      </c>
      <c r="G46" s="86">
        <v>0</v>
      </c>
      <c r="H46" s="86">
        <v>17</v>
      </c>
      <c r="I46" s="86">
        <v>14</v>
      </c>
      <c r="J46" s="86"/>
      <c r="K46" s="5"/>
      <c r="L46" s="94" t="s">
        <v>228</v>
      </c>
      <c r="M46" s="95"/>
      <c r="N46" s="81" t="s">
        <v>261</v>
      </c>
      <c r="O46" s="84">
        <v>0</v>
      </c>
      <c r="P46" s="84">
        <v>50</v>
      </c>
      <c r="Q46" s="84">
        <v>0</v>
      </c>
      <c r="R46" s="84">
        <v>39</v>
      </c>
      <c r="S46" s="84">
        <v>0</v>
      </c>
      <c r="T46" s="86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29"/>
    </row>
    <row r="47" spans="1:31" ht="11.25" customHeight="1">
      <c r="A47" s="100"/>
      <c r="B47" s="97" t="s">
        <v>57</v>
      </c>
      <c r="C47" s="98"/>
      <c r="D47" s="86">
        <v>49</v>
      </c>
      <c r="E47" s="86">
        <v>0</v>
      </c>
      <c r="F47" s="86">
        <v>54</v>
      </c>
      <c r="G47" s="86">
        <v>0</v>
      </c>
      <c r="H47" s="110" t="s">
        <v>263</v>
      </c>
      <c r="I47" s="86">
        <v>0</v>
      </c>
      <c r="J47" s="86"/>
      <c r="K47" s="5"/>
      <c r="L47" s="94" t="s">
        <v>232</v>
      </c>
      <c r="M47" s="95"/>
      <c r="N47" s="84">
        <v>35</v>
      </c>
      <c r="O47" s="84">
        <v>0</v>
      </c>
      <c r="P47" s="84">
        <v>35</v>
      </c>
      <c r="Q47" s="84">
        <v>0</v>
      </c>
      <c r="R47" s="110" t="s">
        <v>263</v>
      </c>
      <c r="S47" s="84">
        <v>0</v>
      </c>
      <c r="T47" s="86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9"/>
    </row>
    <row r="48" spans="1:31" ht="11.25" customHeight="1">
      <c r="A48" s="100"/>
      <c r="B48" s="97" t="s">
        <v>56</v>
      </c>
      <c r="C48" s="98"/>
      <c r="D48" s="86">
        <v>69</v>
      </c>
      <c r="E48" s="86">
        <v>0</v>
      </c>
      <c r="F48" s="86">
        <v>68</v>
      </c>
      <c r="G48" s="86">
        <v>0</v>
      </c>
      <c r="H48" s="86">
        <v>56</v>
      </c>
      <c r="I48" s="86">
        <v>0</v>
      </c>
      <c r="J48" s="86"/>
      <c r="K48" s="5"/>
      <c r="L48" s="94" t="s">
        <v>251</v>
      </c>
      <c r="M48" s="95"/>
      <c r="N48" s="84">
        <v>23</v>
      </c>
      <c r="O48" s="84">
        <v>8</v>
      </c>
      <c r="P48" s="84" t="s">
        <v>263</v>
      </c>
      <c r="Q48" s="84">
        <v>0</v>
      </c>
      <c r="R48" s="84">
        <v>7</v>
      </c>
      <c r="S48" s="84">
        <v>36</v>
      </c>
      <c r="T48" s="86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29"/>
    </row>
    <row r="49" spans="1:31" ht="11.25" customHeight="1">
      <c r="A49" s="100"/>
      <c r="B49" s="124" t="s">
        <v>82</v>
      </c>
      <c r="C49" s="124"/>
      <c r="D49" s="86"/>
      <c r="E49" s="86">
        <f>E37+E38+E39+E40+E41+E42+E43+E44+E45+E46+E47+E48</f>
        <v>222</v>
      </c>
      <c r="F49" s="86"/>
      <c r="G49" s="86">
        <f>G37+G38+G39+G40+G41+G42+G43+G44+G45+G46+G47+G48</f>
        <v>244</v>
      </c>
      <c r="H49" s="86"/>
      <c r="I49" s="86">
        <f>I37+I38+I39+I40+I41+I42+I43+I44+I45+I46+I47+I48</f>
        <v>85</v>
      </c>
      <c r="J49" s="124">
        <f>E49+G49+I49</f>
        <v>551</v>
      </c>
      <c r="K49" s="5"/>
      <c r="L49" s="94" t="s">
        <v>225</v>
      </c>
      <c r="M49" s="95"/>
      <c r="N49" s="84">
        <v>58</v>
      </c>
      <c r="O49" s="84">
        <v>0</v>
      </c>
      <c r="P49" s="84" t="s">
        <v>261</v>
      </c>
      <c r="Q49" s="84">
        <v>0</v>
      </c>
      <c r="R49" s="110" t="s">
        <v>263</v>
      </c>
      <c r="S49" s="84">
        <v>0</v>
      </c>
      <c r="T49" s="86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29"/>
    </row>
    <row r="50" spans="1:31" ht="11.25" customHeight="1">
      <c r="A50" s="100">
        <v>4</v>
      </c>
      <c r="B50" s="119" t="s">
        <v>8</v>
      </c>
      <c r="C50" s="18"/>
      <c r="D50" s="18"/>
      <c r="E50" s="18"/>
      <c r="F50" s="18"/>
      <c r="G50" s="18"/>
      <c r="H50" s="18"/>
      <c r="I50" s="18"/>
      <c r="J50" s="18"/>
      <c r="K50" s="5"/>
      <c r="L50" s="94" t="s">
        <v>223</v>
      </c>
      <c r="M50" s="95"/>
      <c r="N50" s="81" t="s">
        <v>261</v>
      </c>
      <c r="O50" s="84">
        <v>0</v>
      </c>
      <c r="P50" s="84">
        <v>52</v>
      </c>
      <c r="Q50" s="84">
        <v>0</v>
      </c>
      <c r="R50" s="110" t="s">
        <v>263</v>
      </c>
      <c r="S50" s="84">
        <v>0</v>
      </c>
      <c r="T50" s="86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29"/>
    </row>
    <row r="51" spans="1:31" ht="11.25" customHeight="1">
      <c r="A51" s="100"/>
      <c r="B51" s="131"/>
      <c r="C51" s="132"/>
      <c r="D51" s="120" t="s">
        <v>197</v>
      </c>
      <c r="E51" s="121" t="s">
        <v>35</v>
      </c>
      <c r="F51" s="122" t="s">
        <v>195</v>
      </c>
      <c r="G51" s="121" t="s">
        <v>35</v>
      </c>
      <c r="H51" s="122" t="s">
        <v>196</v>
      </c>
      <c r="I51" s="121" t="s">
        <v>35</v>
      </c>
      <c r="J51" s="123"/>
      <c r="K51" s="5"/>
      <c r="L51" s="94" t="s">
        <v>224</v>
      </c>
      <c r="M51" s="95"/>
      <c r="N51" s="84">
        <v>22</v>
      </c>
      <c r="O51" s="84">
        <v>9</v>
      </c>
      <c r="P51" s="84">
        <v>40</v>
      </c>
      <c r="Q51" s="84">
        <v>0</v>
      </c>
      <c r="R51" s="84">
        <v>43</v>
      </c>
      <c r="S51" s="84">
        <v>0</v>
      </c>
      <c r="T51" s="86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29"/>
    </row>
    <row r="52" spans="1:31" ht="11.25" customHeight="1">
      <c r="A52" s="100"/>
      <c r="B52" s="79" t="s">
        <v>134</v>
      </c>
      <c r="C52" s="96"/>
      <c r="D52" s="84">
        <v>30</v>
      </c>
      <c r="E52" s="84">
        <v>1</v>
      </c>
      <c r="F52" s="84">
        <v>30</v>
      </c>
      <c r="G52" s="84">
        <v>1</v>
      </c>
      <c r="H52" s="84">
        <v>40</v>
      </c>
      <c r="I52" s="84">
        <v>0</v>
      </c>
      <c r="J52" s="86"/>
      <c r="K52" s="5"/>
      <c r="L52" s="94" t="s">
        <v>226</v>
      </c>
      <c r="M52" s="95"/>
      <c r="N52" s="81">
        <v>63</v>
      </c>
      <c r="O52" s="84">
        <v>0</v>
      </c>
      <c r="P52" s="84" t="s">
        <v>262</v>
      </c>
      <c r="Q52" s="84">
        <v>0</v>
      </c>
      <c r="R52" s="84" t="s">
        <v>262</v>
      </c>
      <c r="S52" s="84">
        <v>0</v>
      </c>
      <c r="T52" s="86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29"/>
    </row>
    <row r="53" spans="1:31" ht="11.25" customHeight="1">
      <c r="A53" s="100"/>
      <c r="B53" s="79" t="s">
        <v>76</v>
      </c>
      <c r="C53" s="96"/>
      <c r="D53" s="84">
        <v>14</v>
      </c>
      <c r="E53" s="84">
        <v>18</v>
      </c>
      <c r="F53" s="84">
        <v>12</v>
      </c>
      <c r="G53" s="84">
        <v>22</v>
      </c>
      <c r="H53" s="84">
        <v>2</v>
      </c>
      <c r="I53" s="84">
        <v>80</v>
      </c>
      <c r="J53" s="86"/>
      <c r="K53" s="5"/>
      <c r="L53" s="160" t="s">
        <v>82</v>
      </c>
      <c r="M53" s="160"/>
      <c r="N53" s="84"/>
      <c r="O53" s="84">
        <f>O42+O43+O44+O45+O46+O47+O48+O49+O50+O51+O52</f>
        <v>41</v>
      </c>
      <c r="P53" s="84"/>
      <c r="Q53" s="84">
        <f>Q42+Q43+Q44+Q45+Q46+Q47+Q48+Q49+Q50+Q51+Q52</f>
        <v>32</v>
      </c>
      <c r="R53" s="84"/>
      <c r="S53" s="84">
        <f>S42+S43+S44+S45+S46+S47+S48+S49+S50+S51+S52</f>
        <v>96</v>
      </c>
      <c r="T53" s="125">
        <f>O53+Q53+S53</f>
        <v>169</v>
      </c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29"/>
    </row>
    <row r="54" spans="1:31" ht="11.25" customHeight="1">
      <c r="A54" s="100"/>
      <c r="B54" s="79" t="s">
        <v>135</v>
      </c>
      <c r="C54" s="96"/>
      <c r="D54" s="81">
        <v>19</v>
      </c>
      <c r="E54" s="84">
        <v>12</v>
      </c>
      <c r="F54" s="84">
        <v>35</v>
      </c>
      <c r="G54" s="84">
        <v>0</v>
      </c>
      <c r="H54" s="84">
        <v>20</v>
      </c>
      <c r="I54" s="84">
        <v>11</v>
      </c>
      <c r="J54" s="86"/>
      <c r="K54" s="104">
        <v>10</v>
      </c>
      <c r="L54" s="119" t="s">
        <v>28</v>
      </c>
      <c r="M54" s="18"/>
      <c r="N54" s="18"/>
      <c r="O54" s="18"/>
      <c r="P54" s="18"/>
      <c r="Q54" s="18"/>
      <c r="R54" s="18"/>
      <c r="S54" s="18"/>
      <c r="T54" s="18"/>
      <c r="U54" s="30"/>
      <c r="AE54" s="64"/>
    </row>
    <row r="55" spans="1:31" ht="11.25" customHeight="1">
      <c r="A55" s="100"/>
      <c r="B55" s="79" t="s">
        <v>60</v>
      </c>
      <c r="C55" s="96"/>
      <c r="D55" s="84">
        <v>2</v>
      </c>
      <c r="E55" s="84">
        <v>80</v>
      </c>
      <c r="F55" s="84">
        <v>6</v>
      </c>
      <c r="G55" s="84">
        <v>40</v>
      </c>
      <c r="H55" s="84">
        <v>1</v>
      </c>
      <c r="I55" s="84">
        <v>100</v>
      </c>
      <c r="J55" s="86"/>
      <c r="K55" s="30"/>
      <c r="L55" s="18"/>
      <c r="M55" s="18"/>
      <c r="N55" s="120" t="s">
        <v>197</v>
      </c>
      <c r="O55" s="121" t="s">
        <v>35</v>
      </c>
      <c r="P55" s="122" t="s">
        <v>195</v>
      </c>
      <c r="Q55" s="121" t="s">
        <v>35</v>
      </c>
      <c r="R55" s="122" t="s">
        <v>196</v>
      </c>
      <c r="S55" s="121" t="s">
        <v>35</v>
      </c>
      <c r="T55" s="123"/>
      <c r="U55" s="30"/>
      <c r="AE55" s="64"/>
    </row>
    <row r="56" spans="1:31" ht="11.25" customHeight="1">
      <c r="A56" s="100"/>
      <c r="B56" s="79" t="s">
        <v>68</v>
      </c>
      <c r="C56" s="96"/>
      <c r="D56" s="84">
        <v>43</v>
      </c>
      <c r="E56" s="84">
        <v>0</v>
      </c>
      <c r="F56" s="84">
        <v>43</v>
      </c>
      <c r="G56" s="84">
        <v>0</v>
      </c>
      <c r="H56" s="84">
        <v>2</v>
      </c>
      <c r="I56" s="84">
        <v>80</v>
      </c>
      <c r="J56" s="86"/>
      <c r="K56" s="30"/>
      <c r="L56" s="79" t="s">
        <v>96</v>
      </c>
      <c r="M56" s="80"/>
      <c r="N56" s="84">
        <v>27</v>
      </c>
      <c r="O56" s="84">
        <v>4</v>
      </c>
      <c r="P56" s="84">
        <v>36</v>
      </c>
      <c r="Q56" s="84">
        <v>0</v>
      </c>
      <c r="R56" s="84">
        <v>27</v>
      </c>
      <c r="S56" s="84">
        <v>4</v>
      </c>
      <c r="T56" s="86"/>
      <c r="U56" s="30"/>
      <c r="AE56" s="64"/>
    </row>
    <row r="57" spans="1:31" ht="11.25" customHeight="1">
      <c r="A57" s="100"/>
      <c r="B57" s="79" t="s">
        <v>50</v>
      </c>
      <c r="C57" s="96"/>
      <c r="D57" s="84">
        <v>10</v>
      </c>
      <c r="E57" s="84">
        <v>26</v>
      </c>
      <c r="F57" s="84" t="s">
        <v>261</v>
      </c>
      <c r="G57" s="84">
        <v>0</v>
      </c>
      <c r="H57" s="84">
        <v>3</v>
      </c>
      <c r="I57" s="84">
        <v>60</v>
      </c>
      <c r="J57" s="86"/>
      <c r="K57" s="30"/>
      <c r="L57" s="79" t="s">
        <v>98</v>
      </c>
      <c r="M57" s="80"/>
      <c r="N57" s="84">
        <v>38</v>
      </c>
      <c r="O57" s="84">
        <v>0</v>
      </c>
      <c r="P57" s="84">
        <v>31</v>
      </c>
      <c r="Q57" s="84">
        <v>0</v>
      </c>
      <c r="R57" s="84">
        <v>17</v>
      </c>
      <c r="S57" s="84">
        <v>14</v>
      </c>
      <c r="T57" s="86"/>
      <c r="U57" s="30"/>
      <c r="AE57" s="64"/>
    </row>
    <row r="58" spans="1:31" ht="11.25" customHeight="1">
      <c r="A58" s="100"/>
      <c r="B58" s="79" t="s">
        <v>121</v>
      </c>
      <c r="C58" s="96"/>
      <c r="D58" s="84">
        <v>68</v>
      </c>
      <c r="E58" s="84">
        <v>0</v>
      </c>
      <c r="F58" s="84" t="s">
        <v>261</v>
      </c>
      <c r="G58" s="84">
        <v>0</v>
      </c>
      <c r="H58" s="81" t="s">
        <v>261</v>
      </c>
      <c r="I58" s="84">
        <v>0</v>
      </c>
      <c r="J58" s="86"/>
      <c r="K58" s="30"/>
      <c r="L58" s="79" t="s">
        <v>99</v>
      </c>
      <c r="M58" s="89"/>
      <c r="N58" s="81" t="s">
        <v>261</v>
      </c>
      <c r="O58" s="84">
        <v>0</v>
      </c>
      <c r="P58" s="84">
        <v>39</v>
      </c>
      <c r="Q58" s="84">
        <v>0</v>
      </c>
      <c r="R58" s="110" t="s">
        <v>263</v>
      </c>
      <c r="S58" s="84">
        <v>0</v>
      </c>
      <c r="T58" s="86"/>
      <c r="U58" s="30"/>
      <c r="AE58" s="64"/>
    </row>
    <row r="59" spans="1:31" ht="11.25" customHeight="1">
      <c r="A59" s="100"/>
      <c r="B59" s="160" t="s">
        <v>82</v>
      </c>
      <c r="C59" s="160"/>
      <c r="D59" s="84"/>
      <c r="E59" s="84">
        <f>E52+E53+E54+E55+E56+E57+E58</f>
        <v>137</v>
      </c>
      <c r="F59" s="84"/>
      <c r="G59" s="84">
        <f>G52+G53+G54+G55+G56+G57+G58</f>
        <v>63</v>
      </c>
      <c r="H59" s="84"/>
      <c r="I59" s="84">
        <f>I52+I53+I54+I55+I56+I57+I58</f>
        <v>331</v>
      </c>
      <c r="J59" s="133">
        <f>E59+G59+I59</f>
        <v>531</v>
      </c>
      <c r="K59" s="30"/>
      <c r="L59" s="79" t="s">
        <v>100</v>
      </c>
      <c r="M59" s="90"/>
      <c r="N59" s="81" t="s">
        <v>261</v>
      </c>
      <c r="O59" s="84">
        <v>0</v>
      </c>
      <c r="P59" s="84">
        <v>28</v>
      </c>
      <c r="Q59" s="84">
        <v>3</v>
      </c>
      <c r="R59" s="84">
        <v>32</v>
      </c>
      <c r="S59" s="84">
        <v>0</v>
      </c>
      <c r="T59" s="86"/>
      <c r="U59" s="30"/>
      <c r="AE59" s="64"/>
    </row>
    <row r="60" spans="1:31" ht="11.25" customHeight="1">
      <c r="A60" s="100">
        <v>5</v>
      </c>
      <c r="B60" s="119" t="s">
        <v>24</v>
      </c>
      <c r="C60" s="18"/>
      <c r="D60" s="18"/>
      <c r="E60" s="18"/>
      <c r="F60" s="18"/>
      <c r="G60" s="18"/>
      <c r="H60" s="18"/>
      <c r="I60" s="18"/>
      <c r="J60" s="18"/>
      <c r="K60" s="30"/>
      <c r="L60" s="79" t="s">
        <v>103</v>
      </c>
      <c r="M60" s="95"/>
      <c r="N60" s="81" t="s">
        <v>261</v>
      </c>
      <c r="O60" s="84">
        <v>0</v>
      </c>
      <c r="P60" s="84">
        <v>9</v>
      </c>
      <c r="Q60" s="84">
        <v>29</v>
      </c>
      <c r="R60" s="81" t="s">
        <v>261</v>
      </c>
      <c r="S60" s="84">
        <v>0</v>
      </c>
      <c r="T60" s="86"/>
      <c r="U60" s="30"/>
      <c r="AE60" s="64"/>
    </row>
    <row r="61" spans="1:31" ht="11.25" customHeight="1">
      <c r="A61" s="100"/>
      <c r="B61" s="18"/>
      <c r="C61" s="18"/>
      <c r="D61" s="120" t="s">
        <v>197</v>
      </c>
      <c r="E61" s="121" t="s">
        <v>35</v>
      </c>
      <c r="F61" s="122" t="s">
        <v>195</v>
      </c>
      <c r="G61" s="121" t="s">
        <v>35</v>
      </c>
      <c r="H61" s="122" t="s">
        <v>196</v>
      </c>
      <c r="I61" s="121" t="s">
        <v>35</v>
      </c>
      <c r="J61" s="123"/>
      <c r="K61" s="30"/>
      <c r="L61" s="79" t="s">
        <v>104</v>
      </c>
      <c r="M61" s="95"/>
      <c r="N61" s="84">
        <v>39</v>
      </c>
      <c r="O61" s="84">
        <v>0</v>
      </c>
      <c r="P61" s="84">
        <v>23</v>
      </c>
      <c r="Q61" s="84">
        <v>8</v>
      </c>
      <c r="R61" s="84">
        <v>23</v>
      </c>
      <c r="S61" s="84">
        <v>8</v>
      </c>
      <c r="T61" s="86"/>
      <c r="U61" s="30"/>
      <c r="AE61" s="64"/>
    </row>
    <row r="62" spans="1:31" ht="11.25" customHeight="1">
      <c r="A62" s="100"/>
      <c r="B62" s="79" t="s">
        <v>146</v>
      </c>
      <c r="C62" s="88"/>
      <c r="D62" s="84">
        <v>4</v>
      </c>
      <c r="E62" s="84">
        <v>50</v>
      </c>
      <c r="F62" s="84">
        <v>13</v>
      </c>
      <c r="G62" s="84">
        <v>20</v>
      </c>
      <c r="H62" s="84">
        <v>9</v>
      </c>
      <c r="I62" s="84">
        <v>29</v>
      </c>
      <c r="J62" s="86"/>
      <c r="K62" s="30"/>
      <c r="L62" s="79" t="s">
        <v>105</v>
      </c>
      <c r="M62" s="95"/>
      <c r="N62" s="81">
        <v>13</v>
      </c>
      <c r="O62" s="84">
        <v>20</v>
      </c>
      <c r="P62" s="84">
        <v>22</v>
      </c>
      <c r="Q62" s="84">
        <v>9</v>
      </c>
      <c r="R62" s="110" t="s">
        <v>263</v>
      </c>
      <c r="S62" s="84">
        <v>0</v>
      </c>
      <c r="T62" s="86"/>
      <c r="U62" s="30"/>
      <c r="AE62" s="64"/>
    </row>
    <row r="63" spans="1:31" ht="11.25" customHeight="1">
      <c r="A63" s="100"/>
      <c r="B63" s="79" t="s">
        <v>148</v>
      </c>
      <c r="C63" s="88"/>
      <c r="D63" s="84">
        <v>32</v>
      </c>
      <c r="E63" s="84">
        <v>0</v>
      </c>
      <c r="F63" s="84">
        <v>40</v>
      </c>
      <c r="G63" s="84">
        <v>0</v>
      </c>
      <c r="H63" s="81" t="s">
        <v>261</v>
      </c>
      <c r="I63" s="84">
        <v>0</v>
      </c>
      <c r="J63" s="86"/>
      <c r="K63" s="30"/>
      <c r="L63" s="79" t="s">
        <v>106</v>
      </c>
      <c r="M63" s="95"/>
      <c r="N63" s="81" t="s">
        <v>261</v>
      </c>
      <c r="O63" s="84">
        <v>0</v>
      </c>
      <c r="P63" s="84">
        <v>65</v>
      </c>
      <c r="Q63" s="84">
        <v>0</v>
      </c>
      <c r="R63" s="110" t="s">
        <v>263</v>
      </c>
      <c r="S63" s="84">
        <v>0</v>
      </c>
      <c r="T63" s="86"/>
      <c r="U63" s="30"/>
      <c r="AE63" s="64"/>
    </row>
    <row r="64" spans="1:31" ht="11.25" customHeight="1">
      <c r="A64" s="100"/>
      <c r="B64" s="79" t="s">
        <v>150</v>
      </c>
      <c r="C64" s="88"/>
      <c r="D64" s="84">
        <v>20</v>
      </c>
      <c r="E64" s="84">
        <v>11</v>
      </c>
      <c r="F64" s="84">
        <v>33</v>
      </c>
      <c r="G64" s="84">
        <v>0</v>
      </c>
      <c r="H64" s="81" t="s">
        <v>261</v>
      </c>
      <c r="I64" s="84">
        <v>0</v>
      </c>
      <c r="J64" s="86"/>
      <c r="K64" s="30"/>
      <c r="L64" s="79" t="s">
        <v>107</v>
      </c>
      <c r="M64" s="95"/>
      <c r="N64" s="84">
        <v>64</v>
      </c>
      <c r="O64" s="84">
        <v>0</v>
      </c>
      <c r="P64" s="84">
        <v>73</v>
      </c>
      <c r="Q64" s="84">
        <v>0</v>
      </c>
      <c r="R64" s="84">
        <v>47</v>
      </c>
      <c r="S64" s="84">
        <v>0</v>
      </c>
      <c r="T64" s="86"/>
      <c r="U64" s="30"/>
      <c r="AE64" s="64"/>
    </row>
    <row r="65" spans="1:31" ht="11.25" customHeight="1">
      <c r="A65" s="100"/>
      <c r="B65" s="79" t="s">
        <v>151</v>
      </c>
      <c r="C65" s="88"/>
      <c r="D65" s="81">
        <v>24</v>
      </c>
      <c r="E65" s="84">
        <v>7</v>
      </c>
      <c r="F65" s="84">
        <v>34</v>
      </c>
      <c r="G65" s="84">
        <v>0</v>
      </c>
      <c r="H65" s="81">
        <v>25</v>
      </c>
      <c r="I65" s="84">
        <v>6</v>
      </c>
      <c r="J65" s="86"/>
      <c r="K65" s="30"/>
      <c r="L65" s="79" t="s">
        <v>108</v>
      </c>
      <c r="M65" s="95"/>
      <c r="N65" s="84">
        <v>57</v>
      </c>
      <c r="O65" s="84">
        <v>0</v>
      </c>
      <c r="P65" s="84">
        <v>67</v>
      </c>
      <c r="Q65" s="84">
        <v>0</v>
      </c>
      <c r="R65" s="84">
        <v>42</v>
      </c>
      <c r="S65" s="84">
        <v>0</v>
      </c>
      <c r="T65" s="86"/>
      <c r="U65" s="30"/>
      <c r="AE65" s="64"/>
    </row>
    <row r="66" spans="1:31" ht="11.25" customHeight="1">
      <c r="A66" s="100"/>
      <c r="B66" s="79" t="s">
        <v>152</v>
      </c>
      <c r="C66" s="88"/>
      <c r="D66" s="84">
        <v>49</v>
      </c>
      <c r="E66" s="84">
        <v>0</v>
      </c>
      <c r="F66" s="84">
        <v>60</v>
      </c>
      <c r="G66" s="84">
        <v>0</v>
      </c>
      <c r="H66" s="81" t="s">
        <v>261</v>
      </c>
      <c r="I66" s="84">
        <v>0</v>
      </c>
      <c r="J66" s="86"/>
      <c r="K66" s="30"/>
      <c r="L66" s="79" t="s">
        <v>110</v>
      </c>
      <c r="M66" s="95"/>
      <c r="N66" s="84">
        <v>20</v>
      </c>
      <c r="O66" s="84">
        <v>11</v>
      </c>
      <c r="P66" s="84">
        <v>29</v>
      </c>
      <c r="Q66" s="84">
        <v>2</v>
      </c>
      <c r="R66" s="84">
        <v>53</v>
      </c>
      <c r="S66" s="84">
        <v>0</v>
      </c>
      <c r="T66" s="86"/>
      <c r="U66" s="30"/>
      <c r="AE66" s="64"/>
    </row>
    <row r="67" spans="1:31" ht="11.25" customHeight="1">
      <c r="A67" s="100"/>
      <c r="B67" s="79" t="s">
        <v>153</v>
      </c>
      <c r="C67" s="88"/>
      <c r="D67" s="84">
        <v>9</v>
      </c>
      <c r="E67" s="84">
        <v>29</v>
      </c>
      <c r="F67" s="84">
        <v>2</v>
      </c>
      <c r="G67" s="84">
        <v>80</v>
      </c>
      <c r="H67" s="110" t="s">
        <v>263</v>
      </c>
      <c r="I67" s="84">
        <v>0</v>
      </c>
      <c r="J67" s="86"/>
      <c r="K67" s="30"/>
      <c r="L67" s="160" t="s">
        <v>82</v>
      </c>
      <c r="M67" s="160"/>
      <c r="N67" s="84"/>
      <c r="O67" s="84">
        <f>O56+O57+O58+O59+O60+O61+O62+O63+O64+O65+O66</f>
        <v>35</v>
      </c>
      <c r="P67" s="84"/>
      <c r="Q67" s="84">
        <f>Q56+Q57+Q58+Q59+Q60+Q61+Q62+Q63+Q64+Q65+Q66</f>
        <v>51</v>
      </c>
      <c r="R67" s="84"/>
      <c r="S67" s="84">
        <f>S56+S57+S58+S59+S60+S61+S62+S63+S64+S65+S66</f>
        <v>26</v>
      </c>
      <c r="T67" s="124">
        <f>O67+Q67+S67</f>
        <v>112</v>
      </c>
      <c r="U67" s="30"/>
      <c r="AE67" s="64"/>
    </row>
    <row r="68" spans="1:31" ht="11.25" customHeight="1">
      <c r="A68" s="100"/>
      <c r="B68" s="79" t="s">
        <v>154</v>
      </c>
      <c r="C68" s="88"/>
      <c r="D68" s="84">
        <v>4</v>
      </c>
      <c r="E68" s="84">
        <v>50</v>
      </c>
      <c r="F68" s="84">
        <v>5</v>
      </c>
      <c r="G68" s="84">
        <v>45</v>
      </c>
      <c r="H68" s="84">
        <v>9</v>
      </c>
      <c r="I68" s="84">
        <v>29</v>
      </c>
      <c r="J68" s="86"/>
      <c r="K68" s="30"/>
      <c r="L68" s="5"/>
      <c r="M68" s="5"/>
      <c r="N68" s="5"/>
      <c r="O68" s="5"/>
      <c r="P68" s="5"/>
      <c r="Q68" s="5"/>
      <c r="R68" s="5"/>
      <c r="S68" s="5"/>
      <c r="T68" s="5"/>
      <c r="U68" s="30"/>
      <c r="AE68" s="64"/>
    </row>
    <row r="69" spans="1:31" ht="11.25" customHeight="1">
      <c r="A69" s="100"/>
      <c r="B69" s="79" t="s">
        <v>155</v>
      </c>
      <c r="C69" s="88"/>
      <c r="D69" s="84">
        <v>32</v>
      </c>
      <c r="E69" s="84">
        <v>0</v>
      </c>
      <c r="F69" s="84">
        <v>34</v>
      </c>
      <c r="G69" s="84">
        <v>0</v>
      </c>
      <c r="H69" s="84">
        <v>45</v>
      </c>
      <c r="I69" s="84">
        <v>0</v>
      </c>
      <c r="J69" s="86"/>
      <c r="K69" s="30"/>
      <c r="L69" s="5"/>
      <c r="M69" s="5"/>
      <c r="N69" s="5"/>
      <c r="O69" s="5"/>
      <c r="P69" s="5"/>
      <c r="Q69" s="5"/>
      <c r="R69" s="5"/>
      <c r="S69" s="5"/>
      <c r="T69" s="5"/>
      <c r="U69" s="30"/>
      <c r="AE69" s="64"/>
    </row>
    <row r="70" spans="1:31" ht="11.25" customHeight="1">
      <c r="A70" s="100"/>
      <c r="B70" s="79" t="s">
        <v>156</v>
      </c>
      <c r="C70" s="88"/>
      <c r="D70" s="84">
        <v>48</v>
      </c>
      <c r="E70" s="84">
        <v>0</v>
      </c>
      <c r="F70" s="84">
        <v>55</v>
      </c>
      <c r="G70" s="84">
        <v>0</v>
      </c>
      <c r="H70" s="84">
        <v>26</v>
      </c>
      <c r="I70" s="84">
        <v>5</v>
      </c>
      <c r="J70" s="86"/>
      <c r="K70" s="30"/>
      <c r="L70" s="5"/>
      <c r="M70" s="5"/>
      <c r="N70" s="5"/>
      <c r="O70" s="5"/>
      <c r="P70" s="5"/>
      <c r="Q70" s="5"/>
      <c r="R70" s="5"/>
      <c r="S70" s="5"/>
      <c r="T70" s="5"/>
      <c r="U70" s="30"/>
      <c r="AE70" s="64"/>
    </row>
    <row r="71" spans="1:31" ht="11.25" customHeight="1">
      <c r="A71" s="100"/>
      <c r="B71" s="79" t="s">
        <v>157</v>
      </c>
      <c r="C71" s="88"/>
      <c r="D71" s="84">
        <v>60</v>
      </c>
      <c r="E71" s="84">
        <v>0</v>
      </c>
      <c r="F71" s="84">
        <v>60</v>
      </c>
      <c r="G71" s="84">
        <v>0</v>
      </c>
      <c r="H71" s="84">
        <v>49</v>
      </c>
      <c r="I71" s="84">
        <v>0</v>
      </c>
      <c r="J71" s="86"/>
      <c r="K71" s="30"/>
      <c r="L71" s="5"/>
      <c r="M71" s="5"/>
      <c r="N71" s="5"/>
      <c r="O71" s="5"/>
      <c r="P71" s="5"/>
      <c r="Q71" s="5"/>
      <c r="R71" s="5"/>
      <c r="S71" s="5"/>
      <c r="T71" s="5"/>
      <c r="U71" s="30"/>
      <c r="AE71" s="64"/>
    </row>
    <row r="72" spans="1:31" ht="11.25" customHeight="1">
      <c r="A72" s="100"/>
      <c r="B72" s="79" t="s">
        <v>158</v>
      </c>
      <c r="C72" s="88"/>
      <c r="D72" s="84">
        <v>67</v>
      </c>
      <c r="E72" s="84">
        <v>0</v>
      </c>
      <c r="F72" s="84">
        <v>71</v>
      </c>
      <c r="G72" s="84">
        <v>0</v>
      </c>
      <c r="H72" s="84">
        <v>44</v>
      </c>
      <c r="I72" s="84">
        <v>0</v>
      </c>
      <c r="J72" s="86"/>
      <c r="K72" s="30"/>
      <c r="L72" s="5"/>
      <c r="M72" s="5"/>
      <c r="N72" s="5"/>
      <c r="O72" s="5"/>
      <c r="P72" s="5"/>
      <c r="Q72" s="5"/>
      <c r="R72" s="5"/>
      <c r="S72" s="5"/>
      <c r="T72" s="5"/>
      <c r="U72" s="30"/>
      <c r="AE72" s="64"/>
    </row>
    <row r="73" spans="1:31" ht="11.25" customHeight="1">
      <c r="A73" s="100"/>
      <c r="B73" s="79" t="s">
        <v>159</v>
      </c>
      <c r="C73" s="88"/>
      <c r="D73" s="81" t="s">
        <v>261</v>
      </c>
      <c r="E73" s="84">
        <v>0</v>
      </c>
      <c r="F73" s="84">
        <v>70</v>
      </c>
      <c r="G73" s="84">
        <v>0</v>
      </c>
      <c r="H73" s="81" t="s">
        <v>261</v>
      </c>
      <c r="I73" s="84">
        <v>0</v>
      </c>
      <c r="J73" s="86"/>
      <c r="K73" s="30"/>
      <c r="L73" s="5"/>
      <c r="M73" s="5"/>
      <c r="N73" s="5"/>
      <c r="O73" s="5"/>
      <c r="P73" s="5"/>
      <c r="Q73" s="5"/>
      <c r="R73" s="5"/>
      <c r="S73" s="5"/>
      <c r="T73" s="5"/>
      <c r="U73" s="30"/>
      <c r="AE73" s="64"/>
    </row>
    <row r="74" spans="1:31" ht="11.25" customHeight="1">
      <c r="A74" s="100"/>
      <c r="B74" s="160" t="s">
        <v>82</v>
      </c>
      <c r="C74" s="160"/>
      <c r="D74" s="84"/>
      <c r="E74" s="84">
        <f>E62+E63+E64+E65+E66+E67+E68+E70+E71+E73</f>
        <v>147</v>
      </c>
      <c r="F74" s="84"/>
      <c r="G74" s="84">
        <f>G62+G63+G64+G65+G66+G67+G68+G70+G71+G73</f>
        <v>145</v>
      </c>
      <c r="H74" s="84"/>
      <c r="I74" s="84">
        <f>I62+I63+I64+I65+I66+I67+I68+I70+I71+I73</f>
        <v>69</v>
      </c>
      <c r="J74" s="124">
        <f>E74+G74+I74</f>
        <v>361</v>
      </c>
      <c r="K74" s="30"/>
      <c r="L74" s="5"/>
      <c r="M74" s="5"/>
      <c r="N74" s="5"/>
      <c r="O74" s="5"/>
      <c r="P74" s="5"/>
      <c r="Q74" s="5"/>
      <c r="R74" s="5"/>
      <c r="S74" s="5"/>
      <c r="T74" s="5"/>
      <c r="U74" s="30"/>
      <c r="AE74" s="64"/>
    </row>
    <row r="75" spans="1:31" ht="11.25" customHeight="1">
      <c r="A75" s="100"/>
      <c r="B75" s="19"/>
      <c r="C75" s="19"/>
      <c r="D75" s="67"/>
      <c r="E75" s="67"/>
      <c r="F75" s="67"/>
      <c r="G75" s="67"/>
      <c r="H75" s="67"/>
      <c r="I75" s="67"/>
      <c r="J75" s="19"/>
      <c r="K75" s="30"/>
      <c r="L75" s="5"/>
      <c r="M75" s="5"/>
      <c r="N75" s="5"/>
      <c r="O75" s="5"/>
      <c r="P75" s="5"/>
      <c r="Q75" s="5"/>
      <c r="R75" s="5"/>
      <c r="S75" s="5"/>
      <c r="T75" s="5"/>
      <c r="U75" s="30"/>
      <c r="AE75" s="64"/>
    </row>
    <row r="76" spans="1:31" ht="11.25" customHeight="1">
      <c r="A76" s="100"/>
      <c r="B76" s="19"/>
      <c r="C76" s="19"/>
      <c r="D76" s="67"/>
      <c r="E76" s="67"/>
      <c r="F76" s="67"/>
      <c r="G76" s="67"/>
      <c r="H76" s="67"/>
      <c r="I76" s="67"/>
      <c r="J76" s="19"/>
      <c r="K76" s="30"/>
      <c r="L76" s="5"/>
      <c r="M76" s="5"/>
      <c r="N76" s="5"/>
      <c r="O76" s="5"/>
      <c r="P76" s="5"/>
      <c r="Q76" s="5"/>
      <c r="R76" s="5"/>
      <c r="S76" s="5"/>
      <c r="T76" s="5"/>
      <c r="U76" s="30"/>
      <c r="AE76" s="64"/>
    </row>
    <row r="77" spans="1:31" ht="11.25" customHeight="1">
      <c r="A77" s="103" t="s">
        <v>267</v>
      </c>
      <c r="B77" s="5"/>
      <c r="C77" s="5"/>
      <c r="D77" s="5"/>
      <c r="E77" s="5"/>
      <c r="F77" s="5"/>
      <c r="G77" s="5"/>
      <c r="H77" s="5"/>
      <c r="I77" s="5"/>
      <c r="J77" s="5"/>
      <c r="K77" s="134" t="s">
        <v>267</v>
      </c>
      <c r="L77" s="5"/>
      <c r="M77" s="5"/>
      <c r="N77" s="5"/>
      <c r="O77" s="5"/>
      <c r="P77" s="5"/>
      <c r="Q77" s="5"/>
      <c r="R77" s="5"/>
      <c r="S77" s="5"/>
      <c r="T77" s="5"/>
      <c r="U77" s="30"/>
      <c r="AE77" s="64"/>
    </row>
    <row r="78" spans="1:31" ht="11.25" customHeight="1">
      <c r="A78" s="100">
        <v>11</v>
      </c>
      <c r="B78" s="119" t="s">
        <v>13</v>
      </c>
      <c r="C78" s="18"/>
      <c r="D78" s="18"/>
      <c r="E78" s="18"/>
      <c r="F78" s="18"/>
      <c r="G78" s="18"/>
      <c r="H78" s="18"/>
      <c r="I78" s="18"/>
      <c r="J78" s="18"/>
      <c r="K78" s="104">
        <v>18</v>
      </c>
      <c r="L78" s="119" t="s">
        <v>26</v>
      </c>
      <c r="M78" s="135"/>
      <c r="N78" s="135"/>
      <c r="O78" s="18"/>
      <c r="P78" s="18"/>
      <c r="Q78" s="18"/>
      <c r="R78" s="18"/>
      <c r="S78" s="18"/>
      <c r="T78" s="18"/>
      <c r="U78" s="30"/>
      <c r="AE78" s="64"/>
    </row>
    <row r="79" spans="1:31" ht="11.25" customHeight="1">
      <c r="A79" s="30"/>
      <c r="B79" s="18"/>
      <c r="C79" s="18"/>
      <c r="D79" s="120" t="s">
        <v>197</v>
      </c>
      <c r="E79" s="121" t="s">
        <v>35</v>
      </c>
      <c r="F79" s="122" t="s">
        <v>195</v>
      </c>
      <c r="G79" s="121" t="s">
        <v>35</v>
      </c>
      <c r="H79" s="122" t="s">
        <v>196</v>
      </c>
      <c r="I79" s="121" t="s">
        <v>35</v>
      </c>
      <c r="J79" s="123"/>
      <c r="K79" s="30"/>
      <c r="L79" s="135"/>
      <c r="M79" s="135"/>
      <c r="N79" s="120" t="s">
        <v>197</v>
      </c>
      <c r="O79" s="121" t="s">
        <v>35</v>
      </c>
      <c r="P79" s="122" t="s">
        <v>195</v>
      </c>
      <c r="Q79" s="121" t="s">
        <v>35</v>
      </c>
      <c r="R79" s="122" t="s">
        <v>196</v>
      </c>
      <c r="S79" s="121" t="s">
        <v>35</v>
      </c>
      <c r="T79" s="123"/>
      <c r="U79" s="30"/>
      <c r="AE79" s="64"/>
    </row>
    <row r="80" spans="1:31" ht="11.25" customHeight="1">
      <c r="A80" s="30"/>
      <c r="B80" s="79" t="s">
        <v>176</v>
      </c>
      <c r="C80" s="88"/>
      <c r="D80" s="84">
        <v>37</v>
      </c>
      <c r="E80" s="84">
        <v>0</v>
      </c>
      <c r="F80" s="84">
        <v>11</v>
      </c>
      <c r="G80" s="84">
        <v>24</v>
      </c>
      <c r="H80" s="84">
        <v>15</v>
      </c>
      <c r="I80" s="84">
        <v>16</v>
      </c>
      <c r="J80" s="86"/>
      <c r="K80" s="30"/>
      <c r="L80" s="94" t="s">
        <v>198</v>
      </c>
      <c r="M80" s="90"/>
      <c r="N80" s="84">
        <v>47</v>
      </c>
      <c r="O80" s="84">
        <v>0</v>
      </c>
      <c r="P80" s="84">
        <v>52</v>
      </c>
      <c r="Q80" s="84">
        <v>0</v>
      </c>
      <c r="R80" s="84">
        <v>34</v>
      </c>
      <c r="S80" s="84">
        <v>0</v>
      </c>
      <c r="T80" s="110"/>
      <c r="U80" s="30"/>
      <c r="AE80" s="64"/>
    </row>
    <row r="81" spans="1:31" ht="11.25" customHeight="1">
      <c r="A81" s="30"/>
      <c r="B81" s="79" t="s">
        <v>178</v>
      </c>
      <c r="C81" s="88"/>
      <c r="D81" s="84">
        <v>33</v>
      </c>
      <c r="E81" s="84">
        <v>0</v>
      </c>
      <c r="F81" s="84">
        <v>22</v>
      </c>
      <c r="G81" s="84">
        <v>9</v>
      </c>
      <c r="H81" s="84">
        <v>10</v>
      </c>
      <c r="I81" s="84">
        <v>26</v>
      </c>
      <c r="J81" s="86"/>
      <c r="K81" s="30"/>
      <c r="L81" s="94" t="s">
        <v>201</v>
      </c>
      <c r="M81" s="90"/>
      <c r="N81" s="84">
        <v>18</v>
      </c>
      <c r="O81" s="84">
        <v>13</v>
      </c>
      <c r="P81" s="84">
        <v>14</v>
      </c>
      <c r="Q81" s="84">
        <v>18</v>
      </c>
      <c r="R81" s="81" t="s">
        <v>261</v>
      </c>
      <c r="S81" s="84">
        <v>0</v>
      </c>
      <c r="T81" s="110"/>
      <c r="U81" s="30"/>
      <c r="AE81" s="64"/>
    </row>
    <row r="82" spans="1:31" ht="11.25" customHeight="1">
      <c r="A82" s="30"/>
      <c r="B82" s="79" t="s">
        <v>179</v>
      </c>
      <c r="C82" s="88"/>
      <c r="D82" s="81">
        <v>19</v>
      </c>
      <c r="E82" s="84">
        <v>12</v>
      </c>
      <c r="F82" s="84">
        <v>46</v>
      </c>
      <c r="G82" s="84">
        <v>0</v>
      </c>
      <c r="H82" s="84">
        <v>24</v>
      </c>
      <c r="I82" s="84">
        <v>7</v>
      </c>
      <c r="J82" s="86"/>
      <c r="K82" s="30"/>
      <c r="L82" s="160" t="s">
        <v>82</v>
      </c>
      <c r="M82" s="160"/>
      <c r="N82" s="84"/>
      <c r="O82" s="84">
        <f>O80+O81</f>
        <v>13</v>
      </c>
      <c r="P82" s="84"/>
      <c r="Q82" s="84">
        <f>Q80+Q81</f>
        <v>18</v>
      </c>
      <c r="R82" s="84"/>
      <c r="S82" s="84">
        <f>S80+S81</f>
        <v>0</v>
      </c>
      <c r="T82" s="136">
        <f>O82+Q82+S82</f>
        <v>31</v>
      </c>
      <c r="U82" s="30"/>
      <c r="AE82" s="64"/>
    </row>
    <row r="83" spans="1:31" ht="11.25" customHeight="1">
      <c r="A83" s="30"/>
      <c r="B83" s="79" t="s">
        <v>180</v>
      </c>
      <c r="C83" s="88"/>
      <c r="D83" s="81">
        <v>45</v>
      </c>
      <c r="E83" s="84">
        <v>0</v>
      </c>
      <c r="F83" s="84">
        <v>56</v>
      </c>
      <c r="G83" s="84">
        <v>0</v>
      </c>
      <c r="H83" s="81" t="s">
        <v>261</v>
      </c>
      <c r="I83" s="84">
        <v>0</v>
      </c>
      <c r="J83" s="86"/>
      <c r="K83" s="104">
        <v>19</v>
      </c>
      <c r="L83" s="119" t="s">
        <v>22</v>
      </c>
      <c r="M83" s="18"/>
      <c r="N83" s="18"/>
      <c r="O83" s="18"/>
      <c r="P83" s="18"/>
      <c r="Q83" s="18"/>
      <c r="R83" s="18"/>
      <c r="S83" s="18"/>
      <c r="T83" s="18"/>
      <c r="U83" s="30"/>
      <c r="AE83" s="64"/>
    </row>
    <row r="84" spans="1:31" ht="11.25" customHeight="1">
      <c r="A84" s="30"/>
      <c r="B84" s="79" t="s">
        <v>181</v>
      </c>
      <c r="C84" s="88"/>
      <c r="D84" s="84">
        <v>56</v>
      </c>
      <c r="E84" s="84">
        <v>0</v>
      </c>
      <c r="F84" s="84">
        <v>49</v>
      </c>
      <c r="G84" s="84">
        <v>0</v>
      </c>
      <c r="H84" s="110" t="s">
        <v>263</v>
      </c>
      <c r="I84" s="84">
        <v>0</v>
      </c>
      <c r="J84" s="86"/>
      <c r="K84" s="30"/>
      <c r="L84" s="18"/>
      <c r="M84" s="18"/>
      <c r="N84" s="120" t="s">
        <v>197</v>
      </c>
      <c r="O84" s="121" t="s">
        <v>35</v>
      </c>
      <c r="P84" s="122" t="s">
        <v>195</v>
      </c>
      <c r="Q84" s="121" t="s">
        <v>35</v>
      </c>
      <c r="R84" s="122" t="s">
        <v>196</v>
      </c>
      <c r="S84" s="121" t="s">
        <v>35</v>
      </c>
      <c r="T84" s="123"/>
      <c r="U84" s="30"/>
      <c r="AE84" s="64"/>
    </row>
    <row r="85" spans="1:31" ht="11.25" customHeight="1">
      <c r="A85" s="30"/>
      <c r="B85" s="79" t="s">
        <v>182</v>
      </c>
      <c r="C85" s="88"/>
      <c r="D85" s="81">
        <v>50</v>
      </c>
      <c r="E85" s="84">
        <v>0</v>
      </c>
      <c r="F85" s="84">
        <v>53</v>
      </c>
      <c r="G85" s="84">
        <v>0</v>
      </c>
      <c r="H85" s="84">
        <v>31</v>
      </c>
      <c r="I85" s="84">
        <v>0</v>
      </c>
      <c r="J85" s="86"/>
      <c r="K85" s="30"/>
      <c r="L85" s="94" t="s">
        <v>236</v>
      </c>
      <c r="M85" s="95"/>
      <c r="N85" s="81" t="s">
        <v>261</v>
      </c>
      <c r="O85" s="84">
        <v>0</v>
      </c>
      <c r="P85" s="84">
        <v>17</v>
      </c>
      <c r="Q85" s="84">
        <v>14</v>
      </c>
      <c r="R85" s="84">
        <v>35</v>
      </c>
      <c r="S85" s="84">
        <v>0</v>
      </c>
      <c r="T85" s="86"/>
      <c r="U85" s="30"/>
      <c r="AE85" s="64"/>
    </row>
    <row r="86" spans="1:31" ht="11.25" customHeight="1">
      <c r="A86" s="30"/>
      <c r="B86" s="79" t="s">
        <v>183</v>
      </c>
      <c r="C86" s="88"/>
      <c r="D86" s="81">
        <v>54</v>
      </c>
      <c r="E86" s="84">
        <v>0</v>
      </c>
      <c r="F86" s="84">
        <v>50</v>
      </c>
      <c r="G86" s="84">
        <v>0</v>
      </c>
      <c r="H86" s="84">
        <v>45</v>
      </c>
      <c r="I86" s="84">
        <v>0</v>
      </c>
      <c r="J86" s="86"/>
      <c r="K86" s="30"/>
      <c r="L86" s="94" t="s">
        <v>233</v>
      </c>
      <c r="M86" s="95"/>
      <c r="N86" s="84">
        <v>53</v>
      </c>
      <c r="O86" s="84">
        <v>0</v>
      </c>
      <c r="P86" s="84" t="s">
        <v>261</v>
      </c>
      <c r="Q86" s="84">
        <v>0</v>
      </c>
      <c r="R86" s="84">
        <v>48</v>
      </c>
      <c r="S86" s="84">
        <v>0</v>
      </c>
      <c r="T86" s="86"/>
      <c r="U86" s="30"/>
      <c r="AE86" s="64"/>
    </row>
    <row r="87" spans="1:31" ht="11.25" customHeight="1">
      <c r="A87" s="30"/>
      <c r="B87" s="160" t="s">
        <v>82</v>
      </c>
      <c r="C87" s="160"/>
      <c r="D87" s="84"/>
      <c r="E87" s="84">
        <f>E80+E81+E82+E83+E84+E85+E86</f>
        <v>12</v>
      </c>
      <c r="F87" s="84"/>
      <c r="G87" s="84">
        <f>G80+G81+G82+G83+G84+G85+G86</f>
        <v>33</v>
      </c>
      <c r="H87" s="84"/>
      <c r="I87" s="84">
        <f>I80+I81+I82+I83+I84+I85+I86</f>
        <v>49</v>
      </c>
      <c r="J87" s="124">
        <f>E87+G87+I87</f>
        <v>94</v>
      </c>
      <c r="K87" s="30"/>
      <c r="L87" s="160" t="s">
        <v>82</v>
      </c>
      <c r="M87" s="160"/>
      <c r="N87" s="84"/>
      <c r="O87" s="84">
        <f>O85+O86</f>
        <v>0</v>
      </c>
      <c r="P87" s="84"/>
      <c r="Q87" s="84">
        <f>Q85+Q86</f>
        <v>14</v>
      </c>
      <c r="R87" s="84"/>
      <c r="S87" s="84">
        <f>S85+S86</f>
        <v>0</v>
      </c>
      <c r="T87" s="125">
        <f>O87+Q87+S87</f>
        <v>14</v>
      </c>
      <c r="U87" s="30"/>
      <c r="AE87" s="64"/>
    </row>
    <row r="88" spans="1:31" ht="11.25" customHeight="1">
      <c r="A88" s="100">
        <v>12</v>
      </c>
      <c r="B88" s="117" t="s">
        <v>48</v>
      </c>
      <c r="C88" s="117"/>
      <c r="D88" s="117"/>
      <c r="E88" s="117"/>
      <c r="F88" s="117"/>
      <c r="G88" s="117"/>
      <c r="H88" s="118"/>
      <c r="I88" s="118"/>
      <c r="J88" s="118"/>
      <c r="K88" s="104">
        <v>20</v>
      </c>
      <c r="L88" s="119" t="s">
        <v>258</v>
      </c>
      <c r="M88" s="64"/>
      <c r="N88" s="64"/>
      <c r="O88" s="64"/>
      <c r="P88" s="64"/>
      <c r="Q88" s="64"/>
      <c r="R88" s="64"/>
      <c r="S88" s="64"/>
      <c r="T88" s="64"/>
      <c r="U88" s="30"/>
      <c r="AE88" s="64"/>
    </row>
    <row r="89" spans="1:31" ht="11.25" customHeight="1">
      <c r="A89" s="30"/>
      <c r="B89" s="118"/>
      <c r="C89" s="118"/>
      <c r="D89" s="120" t="s">
        <v>197</v>
      </c>
      <c r="E89" s="121" t="s">
        <v>35</v>
      </c>
      <c r="F89" s="122" t="s">
        <v>195</v>
      </c>
      <c r="G89" s="121" t="s">
        <v>35</v>
      </c>
      <c r="H89" s="122" t="s">
        <v>196</v>
      </c>
      <c r="I89" s="121" t="s">
        <v>35</v>
      </c>
      <c r="J89" s="123"/>
      <c r="K89" s="30"/>
      <c r="L89" s="64"/>
      <c r="M89" s="64"/>
      <c r="N89" s="120" t="s">
        <v>197</v>
      </c>
      <c r="O89" s="121" t="s">
        <v>35</v>
      </c>
      <c r="P89" s="122" t="s">
        <v>195</v>
      </c>
      <c r="Q89" s="121" t="s">
        <v>35</v>
      </c>
      <c r="R89" s="122" t="s">
        <v>196</v>
      </c>
      <c r="S89" s="121" t="s">
        <v>35</v>
      </c>
      <c r="T89" s="123"/>
      <c r="U89" s="30"/>
      <c r="AE89" s="64"/>
    </row>
    <row r="90" spans="1:31" ht="11.25" customHeight="1">
      <c r="A90" s="30"/>
      <c r="B90" s="97" t="s">
        <v>41</v>
      </c>
      <c r="C90" s="88"/>
      <c r="D90" s="91">
        <v>11</v>
      </c>
      <c r="E90" s="92">
        <v>24</v>
      </c>
      <c r="F90" s="92">
        <v>4</v>
      </c>
      <c r="G90" s="92">
        <v>50</v>
      </c>
      <c r="H90" s="110" t="s">
        <v>263</v>
      </c>
      <c r="I90" s="92">
        <v>0</v>
      </c>
      <c r="J90" s="93"/>
      <c r="K90" s="30"/>
      <c r="L90" s="94" t="s">
        <v>206</v>
      </c>
      <c r="M90" s="137"/>
      <c r="N90" s="81" t="s">
        <v>261</v>
      </c>
      <c r="O90" s="86">
        <v>0</v>
      </c>
      <c r="P90" s="86">
        <v>44</v>
      </c>
      <c r="Q90" s="86">
        <v>0</v>
      </c>
      <c r="R90" s="110" t="s">
        <v>263</v>
      </c>
      <c r="S90" s="86">
        <v>0</v>
      </c>
      <c r="T90" s="86"/>
      <c r="U90" s="30"/>
      <c r="AE90" s="64"/>
    </row>
    <row r="91" spans="1:31" ht="11.25" customHeight="1">
      <c r="A91" s="30"/>
      <c r="B91" s="160" t="s">
        <v>82</v>
      </c>
      <c r="C91" s="160"/>
      <c r="D91" s="91"/>
      <c r="E91" s="92">
        <f>E90</f>
        <v>24</v>
      </c>
      <c r="F91" s="92"/>
      <c r="G91" s="92">
        <f>G90</f>
        <v>50</v>
      </c>
      <c r="H91" s="92"/>
      <c r="I91" s="92">
        <f>I90</f>
        <v>0</v>
      </c>
      <c r="J91" s="127">
        <f>E91+G91+I91</f>
        <v>74</v>
      </c>
      <c r="K91" s="30"/>
      <c r="L91" s="94" t="s">
        <v>207</v>
      </c>
      <c r="M91" s="137"/>
      <c r="N91" s="81">
        <v>48</v>
      </c>
      <c r="O91" s="86">
        <v>0</v>
      </c>
      <c r="P91" s="86">
        <v>59</v>
      </c>
      <c r="Q91" s="86">
        <v>0</v>
      </c>
      <c r="R91" s="86">
        <v>37</v>
      </c>
      <c r="S91" s="86">
        <v>0</v>
      </c>
      <c r="T91" s="86"/>
      <c r="U91" s="30"/>
      <c r="AE91" s="64"/>
    </row>
    <row r="92" spans="1:31" ht="11.25" customHeight="1">
      <c r="A92" s="100">
        <v>13</v>
      </c>
      <c r="B92" s="119" t="s">
        <v>214</v>
      </c>
      <c r="C92" s="64"/>
      <c r="D92" s="64"/>
      <c r="E92" s="64"/>
      <c r="F92" s="64"/>
      <c r="G92" s="64"/>
      <c r="H92" s="64"/>
      <c r="I92" s="64"/>
      <c r="J92" s="64"/>
      <c r="K92" s="30"/>
      <c r="L92" s="94" t="s">
        <v>250</v>
      </c>
      <c r="M92" s="137"/>
      <c r="N92" s="81">
        <v>24</v>
      </c>
      <c r="O92" s="86">
        <v>7</v>
      </c>
      <c r="P92" s="86">
        <v>74</v>
      </c>
      <c r="Q92" s="86">
        <v>0</v>
      </c>
      <c r="R92" s="86">
        <v>40</v>
      </c>
      <c r="S92" s="86">
        <v>0</v>
      </c>
      <c r="T92" s="86"/>
      <c r="U92" s="30"/>
      <c r="AE92" s="64"/>
    </row>
    <row r="93" spans="1:31" ht="11.25" customHeight="1">
      <c r="A93" s="30"/>
      <c r="B93" s="64"/>
      <c r="C93" s="64"/>
      <c r="D93" s="120" t="s">
        <v>197</v>
      </c>
      <c r="E93" s="121" t="s">
        <v>35</v>
      </c>
      <c r="F93" s="122" t="s">
        <v>195</v>
      </c>
      <c r="G93" s="121" t="s">
        <v>35</v>
      </c>
      <c r="H93" s="122" t="s">
        <v>196</v>
      </c>
      <c r="I93" s="121" t="s">
        <v>35</v>
      </c>
      <c r="J93" s="123"/>
      <c r="K93" s="30"/>
      <c r="L93" s="94" t="s">
        <v>204</v>
      </c>
      <c r="M93" s="137"/>
      <c r="N93" s="86">
        <v>61</v>
      </c>
      <c r="O93" s="86">
        <v>0</v>
      </c>
      <c r="P93" s="84">
        <v>45</v>
      </c>
      <c r="Q93" s="84">
        <v>0</v>
      </c>
      <c r="R93" s="81">
        <v>50</v>
      </c>
      <c r="S93" s="86">
        <v>0</v>
      </c>
      <c r="T93" s="86"/>
      <c r="U93" s="30"/>
      <c r="AE93" s="64"/>
    </row>
    <row r="94" spans="1:31" ht="11.25" customHeight="1">
      <c r="A94" s="30"/>
      <c r="B94" s="94" t="s">
        <v>213</v>
      </c>
      <c r="C94" s="137"/>
      <c r="D94" s="81">
        <v>42</v>
      </c>
      <c r="E94" s="86">
        <v>0</v>
      </c>
      <c r="F94" s="86">
        <v>57</v>
      </c>
      <c r="G94" s="86">
        <v>0</v>
      </c>
      <c r="H94" s="86">
        <v>28</v>
      </c>
      <c r="I94" s="86">
        <v>3</v>
      </c>
      <c r="J94" s="86"/>
      <c r="K94" s="30"/>
      <c r="L94" s="124" t="s">
        <v>82</v>
      </c>
      <c r="M94" s="124"/>
      <c r="N94" s="86"/>
      <c r="O94" s="86">
        <f>O90+O91+O92+O93</f>
        <v>7</v>
      </c>
      <c r="P94" s="86"/>
      <c r="Q94" s="86">
        <f>Q90+Q91+Q92+Q93</f>
        <v>0</v>
      </c>
      <c r="R94" s="86"/>
      <c r="S94" s="86">
        <f>S90+S91+S92+S93</f>
        <v>0</v>
      </c>
      <c r="T94" s="125">
        <f>O94+Q94+S94</f>
        <v>7</v>
      </c>
      <c r="U94" s="30"/>
      <c r="AE94" s="64"/>
    </row>
    <row r="95" spans="1:31" ht="11.25" customHeight="1">
      <c r="A95" s="30"/>
      <c r="B95" s="94" t="s">
        <v>209</v>
      </c>
      <c r="C95" s="137"/>
      <c r="D95" s="81">
        <v>14</v>
      </c>
      <c r="E95" s="86">
        <v>18</v>
      </c>
      <c r="F95" s="86">
        <v>12</v>
      </c>
      <c r="G95" s="86">
        <v>22</v>
      </c>
      <c r="H95" s="86">
        <v>10</v>
      </c>
      <c r="I95" s="86">
        <v>26</v>
      </c>
      <c r="J95" s="86"/>
      <c r="K95" s="104">
        <v>21</v>
      </c>
      <c r="L95" s="119" t="s">
        <v>216</v>
      </c>
      <c r="M95" s="135"/>
      <c r="N95" s="135"/>
      <c r="O95" s="18"/>
      <c r="P95" s="18"/>
      <c r="Q95" s="18"/>
      <c r="R95" s="18"/>
      <c r="S95" s="18"/>
      <c r="T95" s="18"/>
      <c r="U95" s="30"/>
      <c r="AE95" s="64"/>
    </row>
    <row r="96" spans="1:31" ht="11.25" customHeight="1">
      <c r="A96" s="30"/>
      <c r="B96" s="94" t="s">
        <v>212</v>
      </c>
      <c r="C96" s="137"/>
      <c r="D96" s="81">
        <v>55</v>
      </c>
      <c r="E96" s="86">
        <v>0</v>
      </c>
      <c r="F96" s="86">
        <v>47</v>
      </c>
      <c r="G96" s="86">
        <v>0</v>
      </c>
      <c r="H96" s="86">
        <v>36</v>
      </c>
      <c r="I96" s="86">
        <v>0</v>
      </c>
      <c r="J96" s="86"/>
      <c r="K96" s="30"/>
      <c r="L96" s="135"/>
      <c r="M96" s="135"/>
      <c r="N96" s="120" t="s">
        <v>197</v>
      </c>
      <c r="O96" s="121" t="s">
        <v>35</v>
      </c>
      <c r="P96" s="122" t="s">
        <v>195</v>
      </c>
      <c r="Q96" s="121" t="s">
        <v>35</v>
      </c>
      <c r="R96" s="122" t="s">
        <v>196</v>
      </c>
      <c r="S96" s="121" t="s">
        <v>35</v>
      </c>
      <c r="T96" s="123"/>
      <c r="U96" s="30"/>
      <c r="AE96" s="64"/>
    </row>
    <row r="97" spans="1:31" ht="11.25" customHeight="1">
      <c r="A97" s="30"/>
      <c r="B97" s="160" t="s">
        <v>82</v>
      </c>
      <c r="C97" s="160"/>
      <c r="D97" s="86"/>
      <c r="E97" s="86">
        <f>E94+E95+E96</f>
        <v>18</v>
      </c>
      <c r="F97" s="86"/>
      <c r="G97" s="86">
        <f>G94+G95+G96</f>
        <v>22</v>
      </c>
      <c r="H97" s="86"/>
      <c r="I97" s="86">
        <f>I94+I95+I96</f>
        <v>29</v>
      </c>
      <c r="J97" s="125">
        <f>E97+G97+I97</f>
        <v>69</v>
      </c>
      <c r="K97" s="30"/>
      <c r="L97" s="94" t="s">
        <v>217</v>
      </c>
      <c r="M97" s="96"/>
      <c r="N97" s="84">
        <v>56</v>
      </c>
      <c r="O97" s="84">
        <v>0</v>
      </c>
      <c r="P97" s="84">
        <v>64</v>
      </c>
      <c r="Q97" s="84">
        <v>0</v>
      </c>
      <c r="R97" s="84">
        <v>33</v>
      </c>
      <c r="S97" s="84">
        <v>0</v>
      </c>
      <c r="T97" s="86">
        <f>O97+S97</f>
        <v>0</v>
      </c>
      <c r="U97" s="30"/>
      <c r="AE97" s="64"/>
    </row>
    <row r="98" spans="1:31" ht="11.25" customHeight="1">
      <c r="A98" s="100">
        <v>14</v>
      </c>
      <c r="B98" s="119" t="s">
        <v>21</v>
      </c>
      <c r="C98" s="18"/>
      <c r="D98" s="18"/>
      <c r="E98" s="18"/>
      <c r="F98" s="18"/>
      <c r="G98" s="18"/>
      <c r="H98" s="18"/>
      <c r="I98" s="18"/>
      <c r="J98" s="18"/>
      <c r="K98" s="30"/>
      <c r="L98" s="94" t="s">
        <v>218</v>
      </c>
      <c r="M98" s="96"/>
      <c r="N98" s="84">
        <v>53</v>
      </c>
      <c r="O98" s="84">
        <v>0</v>
      </c>
      <c r="P98" s="84">
        <v>63</v>
      </c>
      <c r="Q98" s="84">
        <v>0</v>
      </c>
      <c r="R98" s="84">
        <v>43</v>
      </c>
      <c r="S98" s="84">
        <v>0</v>
      </c>
      <c r="T98" s="86">
        <f>O98+S98</f>
        <v>0</v>
      </c>
      <c r="U98" s="30"/>
      <c r="AE98" s="64"/>
    </row>
    <row r="99" spans="1:31" ht="11.25" customHeight="1">
      <c r="A99" s="30"/>
      <c r="B99" s="18"/>
      <c r="C99" s="18"/>
      <c r="D99" s="120" t="s">
        <v>197</v>
      </c>
      <c r="E99" s="121" t="s">
        <v>35</v>
      </c>
      <c r="F99" s="122" t="s">
        <v>195</v>
      </c>
      <c r="G99" s="121" t="s">
        <v>35</v>
      </c>
      <c r="H99" s="122" t="s">
        <v>196</v>
      </c>
      <c r="I99" s="121" t="s">
        <v>35</v>
      </c>
      <c r="J99" s="123"/>
      <c r="K99" s="30"/>
      <c r="L99" s="94" t="s">
        <v>219</v>
      </c>
      <c r="M99" s="96"/>
      <c r="N99" s="81" t="s">
        <v>261</v>
      </c>
      <c r="O99" s="84">
        <v>0</v>
      </c>
      <c r="P99" s="84">
        <v>65</v>
      </c>
      <c r="Q99" s="84">
        <v>0</v>
      </c>
      <c r="R99" s="84">
        <v>44</v>
      </c>
      <c r="S99" s="84">
        <v>0</v>
      </c>
      <c r="T99" s="86">
        <f>O99+S99</f>
        <v>0</v>
      </c>
      <c r="U99" s="30"/>
      <c r="AE99" s="64"/>
    </row>
    <row r="100" spans="1:31" ht="11.25" customHeight="1">
      <c r="A100" s="30"/>
      <c r="B100" s="97" t="s">
        <v>42</v>
      </c>
      <c r="C100" s="88"/>
      <c r="D100" s="84">
        <v>34</v>
      </c>
      <c r="E100" s="84">
        <v>0</v>
      </c>
      <c r="F100" s="84">
        <v>41</v>
      </c>
      <c r="G100" s="84">
        <v>0</v>
      </c>
      <c r="H100" s="84">
        <v>29</v>
      </c>
      <c r="I100" s="84">
        <v>2</v>
      </c>
      <c r="J100" s="86"/>
      <c r="K100" s="30"/>
      <c r="L100" s="94" t="s">
        <v>252</v>
      </c>
      <c r="M100" s="96"/>
      <c r="N100" s="84">
        <v>42</v>
      </c>
      <c r="O100" s="84">
        <v>0</v>
      </c>
      <c r="P100" s="84">
        <v>39</v>
      </c>
      <c r="Q100" s="84">
        <v>0</v>
      </c>
      <c r="R100" s="84">
        <v>37</v>
      </c>
      <c r="S100" s="84">
        <v>0</v>
      </c>
      <c r="T100" s="86">
        <f>O100+S100</f>
        <v>0</v>
      </c>
      <c r="U100" s="30"/>
      <c r="AE100" s="64"/>
    </row>
    <row r="101" spans="1:31" ht="11.25" customHeight="1">
      <c r="A101" s="30"/>
      <c r="B101" s="97" t="s">
        <v>45</v>
      </c>
      <c r="C101" s="88"/>
      <c r="D101" s="81">
        <v>51</v>
      </c>
      <c r="E101" s="84">
        <v>0</v>
      </c>
      <c r="F101" s="84">
        <v>54</v>
      </c>
      <c r="G101" s="84">
        <v>0</v>
      </c>
      <c r="H101" s="84">
        <v>42</v>
      </c>
      <c r="I101" s="84">
        <v>0</v>
      </c>
      <c r="J101" s="86"/>
      <c r="K101" s="30"/>
      <c r="L101" s="94" t="s">
        <v>221</v>
      </c>
      <c r="M101" s="96"/>
      <c r="N101" s="84">
        <v>59</v>
      </c>
      <c r="O101" s="84">
        <v>0</v>
      </c>
      <c r="P101" s="84">
        <v>63</v>
      </c>
      <c r="Q101" s="84">
        <v>0</v>
      </c>
      <c r="R101" s="84">
        <v>25</v>
      </c>
      <c r="S101" s="84">
        <v>6</v>
      </c>
      <c r="T101" s="86">
        <f>O101+S101</f>
        <v>6</v>
      </c>
      <c r="U101" s="30"/>
      <c r="AE101" s="64"/>
    </row>
    <row r="102" spans="1:31" ht="11.25" customHeight="1">
      <c r="A102" s="30"/>
      <c r="B102" s="97" t="s">
        <v>46</v>
      </c>
      <c r="C102" s="88"/>
      <c r="D102" s="84">
        <v>17</v>
      </c>
      <c r="E102" s="84">
        <v>14</v>
      </c>
      <c r="F102" s="84">
        <v>20</v>
      </c>
      <c r="G102" s="84">
        <v>11</v>
      </c>
      <c r="H102" s="81" t="s">
        <v>261</v>
      </c>
      <c r="I102" s="84">
        <v>0</v>
      </c>
      <c r="J102" s="86"/>
      <c r="K102" s="30"/>
      <c r="L102" s="124" t="s">
        <v>82</v>
      </c>
      <c r="M102" s="124"/>
      <c r="N102" s="84"/>
      <c r="O102" s="84">
        <f>O97+O98+O99+O100+O101</f>
        <v>0</v>
      </c>
      <c r="P102" s="84"/>
      <c r="Q102" s="84">
        <f>Q97+Q98+Q99+Q100+Q101</f>
        <v>0</v>
      </c>
      <c r="R102" s="84"/>
      <c r="S102" s="84">
        <f>S97+S98+S99+S100+S101</f>
        <v>6</v>
      </c>
      <c r="T102" s="125">
        <f>O102+Q102+S102</f>
        <v>6</v>
      </c>
      <c r="U102" s="30"/>
      <c r="AE102" s="64"/>
    </row>
    <row r="103" spans="1:31" ht="11.25" customHeight="1">
      <c r="A103" s="30"/>
      <c r="B103" s="97" t="s">
        <v>111</v>
      </c>
      <c r="C103" s="88"/>
      <c r="D103" s="84">
        <v>40</v>
      </c>
      <c r="E103" s="84">
        <v>0</v>
      </c>
      <c r="F103" s="84">
        <v>57</v>
      </c>
      <c r="G103" s="84">
        <v>0</v>
      </c>
      <c r="H103" s="84">
        <v>51</v>
      </c>
      <c r="I103" s="84">
        <v>0</v>
      </c>
      <c r="J103" s="86"/>
      <c r="K103" s="104">
        <v>22</v>
      </c>
      <c r="L103" s="119" t="s">
        <v>6</v>
      </c>
      <c r="M103" s="135"/>
      <c r="N103" s="135"/>
      <c r="O103" s="18"/>
      <c r="P103" s="18"/>
      <c r="Q103" s="18"/>
      <c r="R103" s="18"/>
      <c r="S103" s="18"/>
      <c r="T103" s="18"/>
      <c r="U103" s="30"/>
      <c r="AE103" s="64"/>
    </row>
    <row r="104" spans="1:31" ht="11.25" customHeight="1">
      <c r="A104" s="30"/>
      <c r="B104" s="97" t="s">
        <v>47</v>
      </c>
      <c r="C104" s="88"/>
      <c r="D104" s="84">
        <v>30</v>
      </c>
      <c r="E104" s="84">
        <v>1</v>
      </c>
      <c r="F104" s="84">
        <v>28</v>
      </c>
      <c r="G104" s="84">
        <v>3</v>
      </c>
      <c r="H104" s="84">
        <v>8</v>
      </c>
      <c r="I104" s="84">
        <v>32</v>
      </c>
      <c r="J104" s="86"/>
      <c r="K104" s="30"/>
      <c r="L104" s="135"/>
      <c r="M104" s="135"/>
      <c r="N104" s="120" t="s">
        <v>197</v>
      </c>
      <c r="O104" s="121" t="s">
        <v>35</v>
      </c>
      <c r="P104" s="122" t="s">
        <v>195</v>
      </c>
      <c r="Q104" s="121" t="s">
        <v>35</v>
      </c>
      <c r="R104" s="122" t="s">
        <v>196</v>
      </c>
      <c r="S104" s="121" t="s">
        <v>35</v>
      </c>
      <c r="T104" s="123"/>
      <c r="U104" s="30"/>
      <c r="AE104" s="64"/>
    </row>
    <row r="105" spans="1:31" ht="11.25" customHeight="1">
      <c r="A105" s="30"/>
      <c r="B105" s="160" t="s">
        <v>82</v>
      </c>
      <c r="C105" s="160"/>
      <c r="D105" s="84"/>
      <c r="E105" s="84">
        <f>E100+E101+E102+E104</f>
        <v>15</v>
      </c>
      <c r="F105" s="84"/>
      <c r="G105" s="84">
        <f>G100+G101+G102+G104</f>
        <v>14</v>
      </c>
      <c r="H105" s="84"/>
      <c r="I105" s="84">
        <f>I100+I101+I102+I104</f>
        <v>34</v>
      </c>
      <c r="J105" s="124">
        <f>E105+G105+I105</f>
        <v>63</v>
      </c>
      <c r="K105" s="30"/>
      <c r="L105" s="79" t="s">
        <v>112</v>
      </c>
      <c r="M105" s="96"/>
      <c r="N105" s="84">
        <v>57</v>
      </c>
      <c r="O105" s="84">
        <v>0</v>
      </c>
      <c r="P105" s="84">
        <v>67</v>
      </c>
      <c r="Q105" s="84">
        <v>0</v>
      </c>
      <c r="R105" s="81" t="s">
        <v>261</v>
      </c>
      <c r="S105" s="84">
        <v>0</v>
      </c>
      <c r="T105" s="86"/>
      <c r="U105" s="30"/>
      <c r="AE105" s="64"/>
    </row>
    <row r="106" spans="1:31" ht="11.25" customHeight="1">
      <c r="A106" s="100">
        <v>15</v>
      </c>
      <c r="B106" s="117" t="s">
        <v>27</v>
      </c>
      <c r="C106" s="117"/>
      <c r="D106" s="117"/>
      <c r="E106" s="117"/>
      <c r="F106" s="117"/>
      <c r="G106" s="117"/>
      <c r="H106" s="118"/>
      <c r="I106" s="118"/>
      <c r="J106" s="118"/>
      <c r="K106" s="30"/>
      <c r="L106" s="79" t="s">
        <v>113</v>
      </c>
      <c r="M106" s="96"/>
      <c r="N106" s="84">
        <v>44</v>
      </c>
      <c r="O106" s="84">
        <v>0</v>
      </c>
      <c r="P106" s="84">
        <v>48</v>
      </c>
      <c r="Q106" s="84">
        <v>0</v>
      </c>
      <c r="R106" s="81" t="s">
        <v>261</v>
      </c>
      <c r="S106" s="84">
        <v>0</v>
      </c>
      <c r="T106" s="86"/>
      <c r="U106" s="30"/>
      <c r="AE106" s="64"/>
    </row>
    <row r="107" spans="1:31" ht="11.25" customHeight="1">
      <c r="A107" s="30"/>
      <c r="B107" s="118"/>
      <c r="C107" s="118"/>
      <c r="D107" s="120" t="s">
        <v>197</v>
      </c>
      <c r="E107" s="121" t="s">
        <v>35</v>
      </c>
      <c r="F107" s="122" t="s">
        <v>195</v>
      </c>
      <c r="G107" s="121" t="s">
        <v>35</v>
      </c>
      <c r="H107" s="122" t="s">
        <v>196</v>
      </c>
      <c r="I107" s="121" t="s">
        <v>35</v>
      </c>
      <c r="J107" s="123"/>
      <c r="K107" s="30"/>
      <c r="L107" s="79" t="s">
        <v>115</v>
      </c>
      <c r="M107" s="96"/>
      <c r="N107" s="81">
        <v>40</v>
      </c>
      <c r="O107" s="84">
        <v>0</v>
      </c>
      <c r="P107" s="84">
        <v>42</v>
      </c>
      <c r="Q107" s="84">
        <v>0</v>
      </c>
      <c r="R107" s="81" t="s">
        <v>261</v>
      </c>
      <c r="S107" s="84">
        <v>0</v>
      </c>
      <c r="T107" s="86"/>
      <c r="U107" s="30"/>
      <c r="AE107" s="64"/>
    </row>
    <row r="108" spans="1:31" ht="11.25" customHeight="1">
      <c r="A108" s="30"/>
      <c r="B108" s="94" t="s">
        <v>240</v>
      </c>
      <c r="C108" s="88"/>
      <c r="D108" s="91">
        <v>22</v>
      </c>
      <c r="E108" s="92">
        <v>9</v>
      </c>
      <c r="F108" s="92">
        <v>18</v>
      </c>
      <c r="G108" s="92">
        <v>13</v>
      </c>
      <c r="H108" s="92">
        <v>18</v>
      </c>
      <c r="I108" s="92">
        <v>13</v>
      </c>
      <c r="J108" s="93"/>
      <c r="K108" s="30"/>
      <c r="L108" s="79" t="s">
        <v>116</v>
      </c>
      <c r="M108" s="96"/>
      <c r="N108" s="81" t="s">
        <v>261</v>
      </c>
      <c r="O108" s="84">
        <v>0</v>
      </c>
      <c r="P108" s="84" t="s">
        <v>261</v>
      </c>
      <c r="Q108" s="84">
        <v>0</v>
      </c>
      <c r="R108" s="84">
        <v>34</v>
      </c>
      <c r="S108" s="84">
        <v>0</v>
      </c>
      <c r="T108" s="86"/>
      <c r="U108" s="30"/>
      <c r="AE108" s="64"/>
    </row>
    <row r="109" spans="1:31" ht="11.25" customHeight="1">
      <c r="A109" s="30"/>
      <c r="B109" s="94" t="s">
        <v>239</v>
      </c>
      <c r="C109" s="88"/>
      <c r="D109" s="91">
        <v>37</v>
      </c>
      <c r="E109" s="92">
        <v>0</v>
      </c>
      <c r="F109" s="92">
        <v>24</v>
      </c>
      <c r="G109" s="92">
        <v>7</v>
      </c>
      <c r="H109" s="92">
        <v>54</v>
      </c>
      <c r="I109" s="92">
        <v>0</v>
      </c>
      <c r="J109" s="93"/>
      <c r="K109" s="30"/>
      <c r="L109" s="79" t="s">
        <v>117</v>
      </c>
      <c r="M109" s="96"/>
      <c r="N109" s="81" t="s">
        <v>261</v>
      </c>
      <c r="O109" s="84">
        <v>0</v>
      </c>
      <c r="P109" s="84">
        <v>69</v>
      </c>
      <c r="Q109" s="84">
        <v>0</v>
      </c>
      <c r="R109" s="84">
        <v>38</v>
      </c>
      <c r="S109" s="84">
        <v>0</v>
      </c>
      <c r="T109" s="86"/>
      <c r="U109" s="30"/>
      <c r="AE109" s="64"/>
    </row>
    <row r="110" spans="1:31" ht="11.25" customHeight="1">
      <c r="A110" s="30"/>
      <c r="B110" s="94" t="s">
        <v>237</v>
      </c>
      <c r="C110" s="88"/>
      <c r="D110" s="81" t="s">
        <v>261</v>
      </c>
      <c r="E110" s="92">
        <v>0</v>
      </c>
      <c r="F110" s="92">
        <v>58</v>
      </c>
      <c r="G110" s="92">
        <v>0</v>
      </c>
      <c r="H110" s="92">
        <v>57</v>
      </c>
      <c r="I110" s="92">
        <v>0</v>
      </c>
      <c r="J110" s="93"/>
      <c r="K110" s="30"/>
      <c r="L110" s="79" t="s">
        <v>118</v>
      </c>
      <c r="M110" s="96"/>
      <c r="N110" s="81" t="s">
        <v>261</v>
      </c>
      <c r="O110" s="84">
        <v>0</v>
      </c>
      <c r="P110" s="84">
        <v>36</v>
      </c>
      <c r="Q110" s="84">
        <v>0</v>
      </c>
      <c r="R110" s="81" t="s">
        <v>261</v>
      </c>
      <c r="S110" s="84">
        <v>0</v>
      </c>
      <c r="T110" s="86"/>
      <c r="U110" s="30"/>
      <c r="AE110" s="64"/>
    </row>
    <row r="111" spans="1:31" ht="11.25" customHeight="1">
      <c r="A111" s="30"/>
      <c r="B111" s="160" t="s">
        <v>82</v>
      </c>
      <c r="C111" s="160"/>
      <c r="D111" s="91"/>
      <c r="E111" s="92">
        <f>E108+E109+E110</f>
        <v>9</v>
      </c>
      <c r="F111" s="92"/>
      <c r="G111" s="92">
        <f>G108+G109+G110</f>
        <v>20</v>
      </c>
      <c r="H111" s="92"/>
      <c r="I111" s="92">
        <f>I108+I109+I110</f>
        <v>13</v>
      </c>
      <c r="J111" s="138">
        <f>E111+G111+I111</f>
        <v>42</v>
      </c>
      <c r="K111" s="30"/>
      <c r="L111" s="79" t="s">
        <v>119</v>
      </c>
      <c r="M111" s="96"/>
      <c r="N111" s="81" t="s">
        <v>261</v>
      </c>
      <c r="O111" s="84">
        <v>0</v>
      </c>
      <c r="P111" s="84">
        <v>64</v>
      </c>
      <c r="Q111" s="84">
        <v>0</v>
      </c>
      <c r="R111" s="81" t="s">
        <v>261</v>
      </c>
      <c r="S111" s="84">
        <v>0</v>
      </c>
      <c r="T111" s="86"/>
      <c r="U111" s="30"/>
      <c r="AE111" s="64"/>
    </row>
    <row r="112" spans="1:31" ht="11.25" customHeight="1">
      <c r="A112" s="100">
        <v>15</v>
      </c>
      <c r="B112" s="119" t="s">
        <v>19</v>
      </c>
      <c r="C112" s="132"/>
      <c r="D112" s="132"/>
      <c r="E112" s="18"/>
      <c r="F112" s="18"/>
      <c r="G112" s="18"/>
      <c r="H112" s="18"/>
      <c r="I112" s="18"/>
      <c r="J112" s="18"/>
      <c r="K112" s="30"/>
      <c r="L112" s="79" t="s">
        <v>120</v>
      </c>
      <c r="M112" s="96"/>
      <c r="N112" s="81">
        <v>51</v>
      </c>
      <c r="O112" s="84">
        <v>0</v>
      </c>
      <c r="P112" s="84" t="s">
        <v>264</v>
      </c>
      <c r="Q112" s="84">
        <v>0</v>
      </c>
      <c r="R112" s="81" t="s">
        <v>261</v>
      </c>
      <c r="S112" s="84">
        <v>0</v>
      </c>
      <c r="T112" s="86"/>
      <c r="U112" s="30"/>
      <c r="AE112" s="64"/>
    </row>
    <row r="113" spans="1:31" ht="11.25" customHeight="1">
      <c r="A113" s="30"/>
      <c r="B113" s="131"/>
      <c r="C113" s="132"/>
      <c r="D113" s="120" t="s">
        <v>197</v>
      </c>
      <c r="E113" s="121" t="s">
        <v>35</v>
      </c>
      <c r="F113" s="122" t="s">
        <v>195</v>
      </c>
      <c r="G113" s="121" t="s">
        <v>35</v>
      </c>
      <c r="H113" s="122" t="s">
        <v>196</v>
      </c>
      <c r="I113" s="121" t="s">
        <v>35</v>
      </c>
      <c r="J113" s="123"/>
      <c r="K113" s="30"/>
      <c r="L113" s="124" t="s">
        <v>82</v>
      </c>
      <c r="M113" s="124"/>
      <c r="N113" s="84"/>
      <c r="O113" s="84">
        <f>O105+O106+O107+O108+O109+O110+O111+O112</f>
        <v>0</v>
      </c>
      <c r="P113" s="84"/>
      <c r="Q113" s="84">
        <f>Q105+Q106+Q107+Q108+Q109+Q110+Q111+Q112</f>
        <v>0</v>
      </c>
      <c r="R113" s="84"/>
      <c r="S113" s="84">
        <f>S105+S106+S107+S108+S109+S110+S111+S112</f>
        <v>0</v>
      </c>
      <c r="T113" s="125">
        <f>O113+Q113+S113</f>
        <v>0</v>
      </c>
      <c r="U113" s="30"/>
      <c r="AE113" s="64"/>
    </row>
    <row r="114" spans="1:31" ht="11.25" customHeight="1">
      <c r="A114" s="30"/>
      <c r="B114" s="94" t="s">
        <v>129</v>
      </c>
      <c r="C114" s="90"/>
      <c r="D114" s="84">
        <v>16</v>
      </c>
      <c r="E114" s="84">
        <v>15</v>
      </c>
      <c r="F114" s="84">
        <v>21</v>
      </c>
      <c r="G114" s="84">
        <v>10</v>
      </c>
      <c r="H114" s="84">
        <v>21</v>
      </c>
      <c r="I114" s="84">
        <v>10</v>
      </c>
      <c r="J114" s="86"/>
      <c r="K114" s="104">
        <v>22</v>
      </c>
      <c r="L114" s="119" t="s">
        <v>194</v>
      </c>
      <c r="M114" s="18"/>
      <c r="N114" s="18"/>
      <c r="O114" s="18"/>
      <c r="P114" s="18"/>
      <c r="Q114" s="18"/>
      <c r="R114" s="18"/>
      <c r="S114" s="18"/>
      <c r="T114" s="18"/>
      <c r="U114" s="30"/>
      <c r="AE114" s="64"/>
    </row>
    <row r="115" spans="1:31" ht="11.25" customHeight="1">
      <c r="A115" s="30"/>
      <c r="B115" s="94" t="s">
        <v>131</v>
      </c>
      <c r="C115" s="90"/>
      <c r="D115" s="81" t="s">
        <v>261</v>
      </c>
      <c r="E115" s="84">
        <v>0</v>
      </c>
      <c r="F115" s="84">
        <v>31</v>
      </c>
      <c r="G115" s="84">
        <v>0</v>
      </c>
      <c r="H115" s="84">
        <v>24</v>
      </c>
      <c r="I115" s="84">
        <v>7</v>
      </c>
      <c r="J115" s="86"/>
      <c r="K115" s="30"/>
      <c r="L115" s="18"/>
      <c r="M115" s="18"/>
      <c r="N115" s="120" t="s">
        <v>197</v>
      </c>
      <c r="O115" s="121" t="s">
        <v>35</v>
      </c>
      <c r="P115" s="122" t="s">
        <v>195</v>
      </c>
      <c r="Q115" s="121" t="s">
        <v>35</v>
      </c>
      <c r="R115" s="122" t="s">
        <v>196</v>
      </c>
      <c r="S115" s="121" t="s">
        <v>35</v>
      </c>
      <c r="T115" s="123"/>
      <c r="U115" s="30"/>
      <c r="AE115" s="64"/>
    </row>
    <row r="116" spans="1:31" ht="11.25" customHeight="1">
      <c r="A116" s="30"/>
      <c r="B116" s="94" t="s">
        <v>133</v>
      </c>
      <c r="C116" s="90"/>
      <c r="D116" s="81" t="s">
        <v>261</v>
      </c>
      <c r="E116" s="84">
        <v>0</v>
      </c>
      <c r="F116" s="84">
        <v>66</v>
      </c>
      <c r="G116" s="84">
        <v>0</v>
      </c>
      <c r="H116" s="84">
        <v>39</v>
      </c>
      <c r="I116" s="84">
        <v>0</v>
      </c>
      <c r="J116" s="86"/>
      <c r="K116" s="30"/>
      <c r="L116" s="97" t="s">
        <v>80</v>
      </c>
      <c r="M116" s="88"/>
      <c r="N116" s="81" t="s">
        <v>261</v>
      </c>
      <c r="O116" s="84">
        <v>0</v>
      </c>
      <c r="P116" s="84">
        <v>62</v>
      </c>
      <c r="Q116" s="84">
        <v>0</v>
      </c>
      <c r="R116" s="81" t="s">
        <v>261</v>
      </c>
      <c r="S116" s="84">
        <v>0</v>
      </c>
      <c r="T116" s="86"/>
      <c r="U116" s="30"/>
      <c r="AE116" s="64"/>
    </row>
    <row r="117" spans="1:31" ht="11.25" customHeight="1">
      <c r="A117" s="30"/>
      <c r="B117" s="160" t="s">
        <v>82</v>
      </c>
      <c r="C117" s="160"/>
      <c r="D117" s="84"/>
      <c r="E117" s="84">
        <f>E114+E115+E116</f>
        <v>15</v>
      </c>
      <c r="F117" s="84"/>
      <c r="G117" s="84">
        <f>G114+G115+G116</f>
        <v>10</v>
      </c>
      <c r="H117" s="84"/>
      <c r="I117" s="84">
        <f>I114+I115+I116</f>
        <v>17</v>
      </c>
      <c r="J117" s="125">
        <f>E117+G117+I117</f>
        <v>42</v>
      </c>
      <c r="K117" s="30"/>
      <c r="L117" s="97" t="s">
        <v>67</v>
      </c>
      <c r="M117" s="88"/>
      <c r="N117" s="84">
        <v>66</v>
      </c>
      <c r="O117" s="84">
        <v>0</v>
      </c>
      <c r="P117" s="84" t="s">
        <v>261</v>
      </c>
      <c r="Q117" s="84">
        <v>0</v>
      </c>
      <c r="R117" s="110" t="s">
        <v>263</v>
      </c>
      <c r="S117" s="84">
        <v>0</v>
      </c>
      <c r="T117" s="86"/>
      <c r="U117" s="30"/>
      <c r="AE117" s="64"/>
    </row>
    <row r="118" spans="1:31" ht="11.25" customHeight="1">
      <c r="A118" s="100">
        <v>17</v>
      </c>
      <c r="B118" s="119" t="s">
        <v>259</v>
      </c>
      <c r="C118" s="132"/>
      <c r="D118" s="132"/>
      <c r="E118" s="18"/>
      <c r="F118" s="18"/>
      <c r="G118" s="18"/>
      <c r="H118" s="18"/>
      <c r="I118" s="18"/>
      <c r="J118" s="18"/>
      <c r="K118" s="30"/>
      <c r="L118" s="97" t="s">
        <v>65</v>
      </c>
      <c r="M118" s="88"/>
      <c r="N118" s="84">
        <v>62</v>
      </c>
      <c r="O118" s="84">
        <v>0</v>
      </c>
      <c r="P118" s="84">
        <v>59</v>
      </c>
      <c r="Q118" s="84">
        <v>0</v>
      </c>
      <c r="R118" s="81" t="s">
        <v>261</v>
      </c>
      <c r="S118" s="84">
        <v>0</v>
      </c>
      <c r="T118" s="86"/>
      <c r="U118" s="30"/>
      <c r="AE118" s="64"/>
    </row>
    <row r="119" spans="1:31" ht="11.25" customHeight="1">
      <c r="A119" s="30"/>
      <c r="B119" s="131"/>
      <c r="C119" s="132"/>
      <c r="D119" s="120" t="s">
        <v>197</v>
      </c>
      <c r="E119" s="121" t="s">
        <v>35</v>
      </c>
      <c r="F119" s="122" t="s">
        <v>195</v>
      </c>
      <c r="G119" s="121" t="s">
        <v>35</v>
      </c>
      <c r="H119" s="122" t="s">
        <v>196</v>
      </c>
      <c r="I119" s="121" t="s">
        <v>35</v>
      </c>
      <c r="J119" s="123"/>
      <c r="K119" s="30"/>
      <c r="L119" s="97" t="s">
        <v>62</v>
      </c>
      <c r="M119" s="88"/>
      <c r="N119" s="81">
        <v>65</v>
      </c>
      <c r="O119" s="84">
        <v>0</v>
      </c>
      <c r="P119" s="84">
        <v>62</v>
      </c>
      <c r="Q119" s="84">
        <v>0</v>
      </c>
      <c r="R119" s="84">
        <v>52</v>
      </c>
      <c r="S119" s="84">
        <v>0</v>
      </c>
      <c r="T119" s="86"/>
      <c r="U119" s="30"/>
      <c r="AE119" s="64"/>
    </row>
    <row r="120" spans="1:31" ht="11.25" customHeight="1">
      <c r="A120" s="30"/>
      <c r="B120" s="94" t="s">
        <v>122</v>
      </c>
      <c r="C120" s="90"/>
      <c r="D120" s="84">
        <v>55</v>
      </c>
      <c r="E120" s="84">
        <v>0</v>
      </c>
      <c r="F120" s="84">
        <v>66</v>
      </c>
      <c r="G120" s="84">
        <v>0</v>
      </c>
      <c r="H120" s="81" t="s">
        <v>261</v>
      </c>
      <c r="I120" s="84">
        <v>0</v>
      </c>
      <c r="J120" s="86"/>
      <c r="K120" s="30"/>
      <c r="L120" s="124" t="s">
        <v>82</v>
      </c>
      <c r="M120" s="124"/>
      <c r="N120" s="84"/>
      <c r="O120" s="84">
        <f>O116+O117+O118+O119</f>
        <v>0</v>
      </c>
      <c r="P120" s="84"/>
      <c r="Q120" s="84">
        <f>Q116+Q117+Q118+Q119</f>
        <v>0</v>
      </c>
      <c r="R120" s="84"/>
      <c r="S120" s="84">
        <f>S116+S117+S118+S119</f>
        <v>0</v>
      </c>
      <c r="T120" s="127">
        <f>O120+Q120+S120</f>
        <v>0</v>
      </c>
      <c r="U120" s="30"/>
      <c r="AE120" s="64"/>
    </row>
    <row r="121" spans="1:31" ht="11.25" customHeight="1">
      <c r="A121" s="30"/>
      <c r="B121" s="94" t="s">
        <v>124</v>
      </c>
      <c r="C121" s="90"/>
      <c r="D121" s="84">
        <v>8</v>
      </c>
      <c r="E121" s="84">
        <v>32</v>
      </c>
      <c r="F121" s="84">
        <v>41</v>
      </c>
      <c r="G121" s="84">
        <v>0</v>
      </c>
      <c r="H121" s="81" t="s">
        <v>261</v>
      </c>
      <c r="I121" s="84">
        <v>0</v>
      </c>
      <c r="J121" s="86"/>
      <c r="K121" s="30"/>
      <c r="L121" s="5"/>
      <c r="M121" s="5"/>
      <c r="N121" s="5"/>
      <c r="O121" s="5"/>
      <c r="P121" s="5"/>
      <c r="Q121" s="5"/>
      <c r="R121" s="5"/>
      <c r="S121" s="5"/>
      <c r="T121" s="5"/>
      <c r="U121" s="30"/>
      <c r="AE121" s="64"/>
    </row>
    <row r="122" spans="1:31" ht="11.25" customHeight="1">
      <c r="A122" s="30"/>
      <c r="B122" s="94" t="s">
        <v>126</v>
      </c>
      <c r="C122" s="90"/>
      <c r="D122" s="81">
        <v>70</v>
      </c>
      <c r="E122" s="84">
        <v>0</v>
      </c>
      <c r="F122" s="84">
        <v>72</v>
      </c>
      <c r="G122" s="84">
        <v>0</v>
      </c>
      <c r="H122" s="84">
        <v>58</v>
      </c>
      <c r="I122" s="84">
        <v>0</v>
      </c>
      <c r="J122" s="86"/>
      <c r="K122" s="30"/>
      <c r="L122" s="5"/>
      <c r="M122" s="5"/>
      <c r="N122" s="5"/>
      <c r="O122" s="5"/>
      <c r="P122" s="5"/>
      <c r="Q122" s="5"/>
      <c r="R122" s="5"/>
      <c r="S122" s="5"/>
      <c r="T122" s="5"/>
      <c r="U122" s="30"/>
      <c r="AE122" s="64"/>
    </row>
    <row r="123" spans="1:31" ht="11.25" customHeight="1">
      <c r="A123" s="30"/>
      <c r="B123" s="94" t="s">
        <v>127</v>
      </c>
      <c r="C123" s="90"/>
      <c r="D123" s="84">
        <v>29</v>
      </c>
      <c r="E123" s="84">
        <v>2</v>
      </c>
      <c r="F123" s="84">
        <v>44</v>
      </c>
      <c r="G123" s="84">
        <v>0</v>
      </c>
      <c r="H123" s="84">
        <v>33</v>
      </c>
      <c r="I123" s="84">
        <v>0</v>
      </c>
      <c r="J123" s="86"/>
      <c r="K123" s="30"/>
      <c r="L123" s="5"/>
      <c r="M123" s="5"/>
      <c r="N123" s="5"/>
      <c r="O123" s="5"/>
      <c r="P123" s="5"/>
      <c r="Q123" s="5"/>
      <c r="R123" s="5"/>
      <c r="S123" s="5"/>
      <c r="T123" s="5"/>
      <c r="U123" s="30"/>
      <c r="AE123" s="64"/>
    </row>
    <row r="124" spans="1:31" ht="11.25" customHeight="1">
      <c r="A124" s="30"/>
      <c r="B124" s="160" t="s">
        <v>82</v>
      </c>
      <c r="C124" s="160"/>
      <c r="D124" s="84"/>
      <c r="E124" s="84">
        <f>E120+E121+E122+E123</f>
        <v>34</v>
      </c>
      <c r="F124" s="84"/>
      <c r="G124" s="84">
        <f>G120+G121+G122+G123</f>
        <v>0</v>
      </c>
      <c r="H124" s="84"/>
      <c r="I124" s="84">
        <f>I120+I121+I122+I123</f>
        <v>0</v>
      </c>
      <c r="J124" s="125">
        <f>E124+G124+I124</f>
        <v>34</v>
      </c>
      <c r="K124" s="30"/>
      <c r="L124" s="5"/>
      <c r="M124" s="5"/>
      <c r="N124" s="5"/>
      <c r="O124" s="5"/>
      <c r="P124" s="5"/>
      <c r="Q124" s="5"/>
      <c r="R124" s="5"/>
      <c r="S124" s="5"/>
      <c r="T124" s="5"/>
      <c r="U124" s="30"/>
      <c r="AE124" s="64"/>
    </row>
    <row r="125" spans="1:31" ht="11.25" customHeight="1">
      <c r="A125" s="30"/>
      <c r="B125" s="5"/>
      <c r="C125" s="5"/>
      <c r="D125" s="5"/>
      <c r="E125" s="5"/>
      <c r="F125" s="5"/>
      <c r="G125" s="5"/>
      <c r="H125" s="5"/>
      <c r="I125" s="5"/>
      <c r="J125" s="5"/>
      <c r="K125" s="30"/>
      <c r="L125" s="5"/>
      <c r="M125" s="5"/>
      <c r="N125" s="5"/>
      <c r="O125" s="5"/>
      <c r="P125" s="5"/>
      <c r="Q125" s="5"/>
      <c r="R125" s="5"/>
      <c r="S125" s="5"/>
      <c r="T125" s="5"/>
      <c r="U125" s="30"/>
      <c r="AE125" s="64"/>
    </row>
    <row r="126" spans="1:31" ht="11.25" customHeight="1">
      <c r="A126" s="30"/>
      <c r="B126" s="5"/>
      <c r="C126" s="5"/>
      <c r="D126" s="5"/>
      <c r="E126" s="5"/>
      <c r="F126" s="5"/>
      <c r="G126" s="5"/>
      <c r="H126" s="5"/>
      <c r="I126" s="5"/>
      <c r="J126" s="5"/>
      <c r="K126" s="30"/>
      <c r="L126" s="5"/>
      <c r="M126" s="5"/>
      <c r="N126" s="5"/>
      <c r="O126" s="5"/>
      <c r="P126" s="5"/>
      <c r="Q126" s="5"/>
      <c r="R126" s="5"/>
      <c r="S126" s="5"/>
      <c r="T126" s="5"/>
      <c r="U126" s="30"/>
      <c r="AE126" s="64"/>
    </row>
    <row r="127" spans="1:31" ht="11.25" customHeight="1">
      <c r="A127" s="30"/>
      <c r="B127" s="5"/>
      <c r="C127" s="5"/>
      <c r="D127" s="5"/>
      <c r="E127" s="5"/>
      <c r="F127" s="5"/>
      <c r="G127" s="5"/>
      <c r="H127" s="5"/>
      <c r="I127" s="5"/>
      <c r="J127" s="5"/>
      <c r="K127" s="30"/>
      <c r="L127" s="5"/>
      <c r="M127" s="5"/>
      <c r="N127" s="5"/>
      <c r="O127" s="5"/>
      <c r="P127" s="5"/>
      <c r="Q127" s="5"/>
      <c r="R127" s="5"/>
      <c r="S127" s="5"/>
      <c r="T127" s="5"/>
      <c r="U127" s="30"/>
      <c r="AE127" s="64"/>
    </row>
    <row r="128" spans="1:31" ht="11.25" customHeight="1">
      <c r="A128" s="30"/>
      <c r="B128" s="5"/>
      <c r="C128" s="5"/>
      <c r="D128" s="5"/>
      <c r="E128" s="5"/>
      <c r="F128" s="5"/>
      <c r="G128" s="5"/>
      <c r="H128" s="5"/>
      <c r="I128" s="5"/>
      <c r="J128" s="5"/>
      <c r="K128" s="30"/>
      <c r="L128" s="5"/>
      <c r="M128" s="5"/>
      <c r="N128" s="5"/>
      <c r="O128" s="5"/>
      <c r="P128" s="5"/>
      <c r="Q128" s="5"/>
      <c r="R128" s="5"/>
      <c r="S128" s="5"/>
      <c r="T128" s="5"/>
      <c r="U128" s="30"/>
      <c r="AE128" s="64"/>
    </row>
    <row r="129" spans="1:31" ht="11.25" customHeight="1">
      <c r="A129" s="30"/>
      <c r="B129" s="5"/>
      <c r="C129" s="5"/>
      <c r="D129" s="5"/>
      <c r="E129" s="5"/>
      <c r="F129" s="5"/>
      <c r="G129" s="5"/>
      <c r="H129" s="5"/>
      <c r="I129" s="5"/>
      <c r="J129" s="5"/>
      <c r="K129" s="30"/>
      <c r="L129" s="5"/>
      <c r="M129" s="5"/>
      <c r="N129" s="5"/>
      <c r="O129" s="5"/>
      <c r="P129" s="5"/>
      <c r="Q129" s="5"/>
      <c r="R129" s="5"/>
      <c r="S129" s="5"/>
      <c r="T129" s="5"/>
      <c r="U129" s="30"/>
      <c r="AE129" s="64"/>
    </row>
    <row r="130" spans="1:31" ht="11.25" customHeight="1">
      <c r="A130" s="30"/>
      <c r="B130" s="5"/>
      <c r="C130" s="5"/>
      <c r="D130" s="5"/>
      <c r="E130" s="5"/>
      <c r="F130" s="5"/>
      <c r="G130" s="5"/>
      <c r="H130" s="5"/>
      <c r="I130" s="5"/>
      <c r="J130" s="5"/>
      <c r="K130" s="30"/>
      <c r="L130" s="5"/>
      <c r="M130" s="5"/>
      <c r="N130" s="5"/>
      <c r="O130" s="5"/>
      <c r="P130" s="5"/>
      <c r="Q130" s="5"/>
      <c r="R130" s="5"/>
      <c r="S130" s="5"/>
      <c r="T130" s="5"/>
      <c r="U130" s="30"/>
      <c r="AE130" s="64"/>
    </row>
    <row r="131" spans="1:31" ht="11.25" customHeight="1">
      <c r="A131" s="30"/>
      <c r="B131" s="5"/>
      <c r="C131" s="5"/>
      <c r="D131" s="18" t="s">
        <v>268</v>
      </c>
      <c r="E131" s="18"/>
      <c r="F131" s="18"/>
      <c r="G131" s="18"/>
      <c r="H131" s="18"/>
      <c r="I131" s="18"/>
      <c r="J131" s="18"/>
      <c r="K131" s="104"/>
      <c r="L131" s="105"/>
      <c r="M131" s="106" t="s">
        <v>269</v>
      </c>
      <c r="N131" s="107"/>
      <c r="O131" s="67"/>
      <c r="P131" s="67"/>
      <c r="Q131" s="67"/>
      <c r="R131" s="67"/>
      <c r="S131" s="67"/>
      <c r="T131" s="67"/>
      <c r="U131" s="30"/>
      <c r="AE131" s="64"/>
    </row>
    <row r="132" spans="1:31" ht="11.25" customHeight="1">
      <c r="A132" s="30"/>
      <c r="B132" s="5"/>
      <c r="C132" s="5"/>
      <c r="D132" s="18"/>
      <c r="E132" s="18"/>
      <c r="F132" s="18"/>
      <c r="G132" s="18"/>
      <c r="H132" s="18"/>
      <c r="I132" s="18"/>
      <c r="J132" s="18"/>
      <c r="K132" s="104"/>
      <c r="L132" s="105"/>
      <c r="M132" s="106"/>
      <c r="N132" s="107"/>
      <c r="O132" s="67"/>
      <c r="P132" s="67"/>
      <c r="Q132" s="67"/>
      <c r="R132" s="67"/>
      <c r="S132" s="67"/>
      <c r="T132" s="67"/>
      <c r="U132" s="30"/>
      <c r="AE132" s="64"/>
    </row>
    <row r="133" spans="1:31" ht="11.25" customHeight="1">
      <c r="A133" s="30"/>
      <c r="B133" s="5"/>
      <c r="C133" s="5"/>
      <c r="D133" s="5"/>
      <c r="E133" s="5"/>
      <c r="F133" s="5"/>
      <c r="G133" s="5"/>
      <c r="H133" s="5"/>
      <c r="I133" s="5"/>
      <c r="J133" s="5"/>
      <c r="K133" s="30"/>
      <c r="L133" s="68"/>
      <c r="M133" s="69"/>
      <c r="N133" s="67"/>
      <c r="O133" s="67"/>
      <c r="P133" s="67"/>
      <c r="Q133" s="67"/>
      <c r="R133" s="67"/>
      <c r="S133" s="67"/>
      <c r="T133" s="67"/>
      <c r="U133" s="30"/>
      <c r="AE133" s="64"/>
    </row>
    <row r="134" spans="1:31" ht="11.25" customHeight="1">
      <c r="A134" s="30"/>
      <c r="B134" s="5"/>
      <c r="C134" s="5"/>
      <c r="D134" s="5"/>
      <c r="E134" s="5"/>
      <c r="F134" s="5"/>
      <c r="G134" s="5"/>
      <c r="H134" s="5"/>
      <c r="I134" s="5"/>
      <c r="J134" s="5"/>
      <c r="K134" s="30"/>
      <c r="L134" s="68"/>
      <c r="M134" s="69"/>
      <c r="N134" s="67"/>
      <c r="O134" s="67"/>
      <c r="P134" s="67"/>
      <c r="Q134" s="67"/>
      <c r="R134" s="67"/>
      <c r="S134" s="67"/>
      <c r="T134" s="67"/>
      <c r="U134" s="30"/>
      <c r="AE134" s="64"/>
    </row>
    <row r="135" spans="1:31" ht="11.25" customHeight="1">
      <c r="A135" s="30"/>
      <c r="B135" s="5"/>
      <c r="C135" s="5"/>
      <c r="D135" s="5"/>
      <c r="E135" s="5"/>
      <c r="F135" s="5"/>
      <c r="G135" s="5"/>
      <c r="H135" s="5"/>
      <c r="I135" s="5"/>
      <c r="J135" s="5"/>
      <c r="K135" s="30"/>
      <c r="L135" s="68"/>
      <c r="M135" s="69"/>
      <c r="N135" s="67"/>
      <c r="O135" s="67"/>
      <c r="P135" s="67"/>
      <c r="Q135" s="67"/>
      <c r="R135" s="67"/>
      <c r="S135" s="67"/>
      <c r="T135" s="67"/>
      <c r="U135" s="30"/>
      <c r="AE135" s="64"/>
    </row>
    <row r="136" spans="1:31" ht="11.25" customHeight="1">
      <c r="A136" s="30"/>
      <c r="B136" s="5"/>
      <c r="C136" s="5"/>
      <c r="D136" s="5"/>
      <c r="E136" s="5"/>
      <c r="F136" s="5"/>
      <c r="G136" s="5"/>
      <c r="H136" s="5"/>
      <c r="I136" s="5"/>
      <c r="J136" s="5"/>
      <c r="K136" s="30"/>
      <c r="L136" s="68"/>
      <c r="M136" s="69"/>
      <c r="N136" s="67"/>
      <c r="O136" s="67"/>
      <c r="P136" s="67"/>
      <c r="Q136" s="67"/>
      <c r="R136" s="67"/>
      <c r="S136" s="67"/>
      <c r="T136" s="67"/>
      <c r="U136" s="30"/>
      <c r="AE136" s="64"/>
    </row>
    <row r="137" spans="1:31" ht="11.25" customHeight="1">
      <c r="A137" s="30"/>
      <c r="B137" s="5"/>
      <c r="C137" s="5"/>
      <c r="D137" s="5"/>
      <c r="E137" s="5"/>
      <c r="F137" s="5"/>
      <c r="G137" s="5"/>
      <c r="H137" s="5"/>
      <c r="I137" s="5"/>
      <c r="J137" s="5"/>
      <c r="K137" s="30"/>
      <c r="L137" s="68"/>
      <c r="M137" s="69"/>
      <c r="N137" s="67"/>
      <c r="O137" s="67"/>
      <c r="P137" s="67"/>
      <c r="Q137" s="67"/>
      <c r="R137" s="67"/>
      <c r="S137" s="67"/>
      <c r="T137" s="67"/>
      <c r="U137" s="30"/>
      <c r="AE137" s="64"/>
    </row>
    <row r="138" spans="1:31" ht="11.25" customHeight="1">
      <c r="A138" s="30"/>
      <c r="B138" s="5"/>
      <c r="C138" s="5"/>
      <c r="D138" s="5"/>
      <c r="E138" s="5"/>
      <c r="F138" s="5"/>
      <c r="G138" s="5"/>
      <c r="H138" s="5"/>
      <c r="I138" s="5"/>
      <c r="J138" s="5"/>
      <c r="K138" s="30"/>
      <c r="L138" s="68"/>
      <c r="M138" s="69"/>
      <c r="N138" s="67"/>
      <c r="O138" s="67"/>
      <c r="P138" s="67"/>
      <c r="Q138" s="67"/>
      <c r="R138" s="67"/>
      <c r="S138" s="67"/>
      <c r="T138" s="67"/>
      <c r="U138" s="30"/>
      <c r="AE138" s="64"/>
    </row>
    <row r="139" spans="1:31" ht="11.25" customHeight="1">
      <c r="A139" s="30"/>
      <c r="B139" s="5"/>
      <c r="C139" s="5"/>
      <c r="D139" s="5"/>
      <c r="E139" s="5"/>
      <c r="F139" s="5"/>
      <c r="G139" s="5"/>
      <c r="H139" s="5"/>
      <c r="I139" s="5"/>
      <c r="J139" s="5"/>
      <c r="K139" s="30"/>
      <c r="L139" s="68"/>
      <c r="M139" s="69"/>
      <c r="N139" s="67"/>
      <c r="O139" s="67"/>
      <c r="P139" s="67"/>
      <c r="Q139" s="67"/>
      <c r="R139" s="67"/>
      <c r="S139" s="67"/>
      <c r="T139" s="67"/>
      <c r="U139" s="30"/>
      <c r="AE139" s="64"/>
    </row>
    <row r="140" spans="1:31" ht="11.25" customHeight="1">
      <c r="A140" s="30"/>
      <c r="B140" s="5"/>
      <c r="C140" s="5"/>
      <c r="D140" s="5"/>
      <c r="E140" s="5"/>
      <c r="F140" s="5"/>
      <c r="G140" s="5"/>
      <c r="H140" s="5"/>
      <c r="I140" s="5"/>
      <c r="J140" s="5"/>
      <c r="K140" s="30"/>
      <c r="L140" s="68"/>
      <c r="M140" s="69"/>
      <c r="N140" s="67"/>
      <c r="O140" s="67"/>
      <c r="P140" s="67"/>
      <c r="Q140" s="67"/>
      <c r="R140" s="67"/>
      <c r="S140" s="67"/>
      <c r="T140" s="67"/>
      <c r="U140" s="30"/>
      <c r="AE140" s="64"/>
    </row>
    <row r="141" spans="1:31" ht="11.25" customHeight="1">
      <c r="A141" s="30"/>
      <c r="B141" s="5"/>
      <c r="C141" s="5"/>
      <c r="D141" s="5"/>
      <c r="E141" s="5"/>
      <c r="F141" s="5"/>
      <c r="G141" s="5"/>
      <c r="H141" s="5"/>
      <c r="I141" s="5"/>
      <c r="J141" s="5"/>
      <c r="K141" s="30"/>
      <c r="L141" s="68"/>
      <c r="M141" s="69"/>
      <c r="N141" s="67"/>
      <c r="O141" s="67"/>
      <c r="P141" s="67"/>
      <c r="Q141" s="67"/>
      <c r="R141" s="67"/>
      <c r="S141" s="67"/>
      <c r="T141" s="67"/>
      <c r="U141" s="30"/>
      <c r="AE141" s="64"/>
    </row>
    <row r="142" spans="1:31" ht="11.25" customHeight="1">
      <c r="A142" s="30"/>
      <c r="B142" s="5"/>
      <c r="C142" s="5"/>
      <c r="D142" s="5"/>
      <c r="E142" s="5"/>
      <c r="F142" s="5"/>
      <c r="G142" s="5"/>
      <c r="H142" s="5"/>
      <c r="I142" s="5"/>
      <c r="J142" s="5"/>
      <c r="K142" s="30"/>
      <c r="L142" s="68"/>
      <c r="M142" s="69"/>
      <c r="N142" s="67"/>
      <c r="O142" s="67"/>
      <c r="P142" s="67"/>
      <c r="Q142" s="67"/>
      <c r="R142" s="67"/>
      <c r="S142" s="67"/>
      <c r="T142" s="67"/>
      <c r="U142" s="30"/>
      <c r="AE142" s="64"/>
    </row>
    <row r="143" spans="1:31" ht="11.25" customHeight="1">
      <c r="A143" s="30"/>
      <c r="B143" s="5"/>
      <c r="C143" s="5"/>
      <c r="D143" s="5"/>
      <c r="E143" s="5"/>
      <c r="F143" s="5"/>
      <c r="G143" s="5"/>
      <c r="H143" s="5"/>
      <c r="I143" s="5"/>
      <c r="J143" s="5"/>
      <c r="K143" s="30"/>
      <c r="L143" s="68"/>
      <c r="M143" s="69"/>
      <c r="N143" s="67"/>
      <c r="O143" s="67"/>
      <c r="P143" s="67"/>
      <c r="Q143" s="67"/>
      <c r="R143" s="67"/>
      <c r="S143" s="67"/>
      <c r="T143" s="67"/>
      <c r="U143" s="30"/>
      <c r="AE143" s="64"/>
    </row>
    <row r="144" spans="1:31" ht="11.25" customHeight="1">
      <c r="A144" s="30"/>
      <c r="B144" s="5"/>
      <c r="C144" s="5"/>
      <c r="D144" s="5"/>
      <c r="E144" s="5"/>
      <c r="F144" s="5"/>
      <c r="G144" s="5"/>
      <c r="H144" s="5"/>
      <c r="I144" s="5"/>
      <c r="J144" s="5"/>
      <c r="K144" s="30"/>
      <c r="L144" s="68"/>
      <c r="M144" s="69"/>
      <c r="N144" s="67"/>
      <c r="O144" s="67"/>
      <c r="P144" s="67"/>
      <c r="Q144" s="67"/>
      <c r="R144" s="67"/>
      <c r="S144" s="67"/>
      <c r="T144" s="67"/>
      <c r="U144" s="30"/>
      <c r="AE144" s="64"/>
    </row>
    <row r="145" spans="1:31" ht="11.25" customHeight="1">
      <c r="A145" s="30"/>
      <c r="B145" s="5"/>
      <c r="C145" s="5"/>
      <c r="D145" s="5"/>
      <c r="E145" s="5"/>
      <c r="F145" s="5"/>
      <c r="G145" s="5"/>
      <c r="H145" s="5"/>
      <c r="I145" s="5"/>
      <c r="J145" s="5"/>
      <c r="K145" s="30"/>
      <c r="L145" s="68"/>
      <c r="M145" s="69"/>
      <c r="N145" s="67"/>
      <c r="O145" s="67"/>
      <c r="P145" s="67"/>
      <c r="Q145" s="67"/>
      <c r="R145" s="67"/>
      <c r="S145" s="67"/>
      <c r="T145" s="67"/>
      <c r="U145" s="30"/>
      <c r="AE145" s="64"/>
    </row>
    <row r="146" spans="1:31" ht="11.25" customHeight="1">
      <c r="A146" s="30"/>
      <c r="B146" s="5"/>
      <c r="C146" s="5"/>
      <c r="D146" s="5"/>
      <c r="E146" s="5"/>
      <c r="F146" s="5"/>
      <c r="G146" s="5"/>
      <c r="H146" s="5"/>
      <c r="I146" s="5"/>
      <c r="J146" s="5"/>
      <c r="K146" s="30"/>
      <c r="L146" s="68"/>
      <c r="M146" s="69"/>
      <c r="N146" s="67"/>
      <c r="O146" s="67"/>
      <c r="P146" s="67"/>
      <c r="Q146" s="67"/>
      <c r="R146" s="67"/>
      <c r="S146" s="67"/>
      <c r="T146" s="67"/>
      <c r="U146" s="30"/>
      <c r="AE146" s="64"/>
    </row>
    <row r="147" spans="1:31" ht="11.25" customHeight="1">
      <c r="A147" s="30"/>
      <c r="B147" s="5"/>
      <c r="C147" s="5"/>
      <c r="D147" s="5"/>
      <c r="E147" s="5"/>
      <c r="F147" s="5"/>
      <c r="G147" s="5"/>
      <c r="H147" s="5"/>
      <c r="I147" s="5"/>
      <c r="J147" s="5"/>
      <c r="K147" s="30"/>
      <c r="L147" s="68"/>
      <c r="M147" s="69"/>
      <c r="N147" s="67"/>
      <c r="O147" s="67"/>
      <c r="P147" s="67"/>
      <c r="Q147" s="67"/>
      <c r="R147" s="67"/>
      <c r="S147" s="67"/>
      <c r="T147" s="67"/>
      <c r="U147" s="30"/>
      <c r="AE147" s="64"/>
    </row>
    <row r="148" spans="1:31" ht="11.25" customHeight="1">
      <c r="A148" s="30"/>
      <c r="B148" s="5"/>
      <c r="C148" s="5"/>
      <c r="D148" s="5"/>
      <c r="E148" s="5"/>
      <c r="F148" s="5"/>
      <c r="G148" s="5"/>
      <c r="H148" s="5"/>
      <c r="I148" s="5"/>
      <c r="J148" s="5"/>
      <c r="K148" s="30"/>
      <c r="L148" s="68"/>
      <c r="M148" s="69"/>
      <c r="N148" s="67"/>
      <c r="O148" s="67"/>
      <c r="P148" s="67"/>
      <c r="Q148" s="67"/>
      <c r="R148" s="67"/>
      <c r="S148" s="67"/>
      <c r="T148" s="67"/>
      <c r="U148" s="30"/>
      <c r="AE148" s="64"/>
    </row>
    <row r="149" spans="1:31" ht="11.25" customHeight="1">
      <c r="A149" s="30"/>
      <c r="B149" s="5"/>
      <c r="C149" s="5"/>
      <c r="D149" s="5"/>
      <c r="E149" s="5"/>
      <c r="F149" s="5"/>
      <c r="G149" s="5"/>
      <c r="H149" s="5"/>
      <c r="I149" s="5"/>
      <c r="J149" s="5"/>
      <c r="K149" s="30"/>
      <c r="L149" s="68"/>
      <c r="M149" s="69"/>
      <c r="N149" s="67"/>
      <c r="O149" s="67"/>
      <c r="P149" s="67"/>
      <c r="Q149" s="67"/>
      <c r="R149" s="67"/>
      <c r="S149" s="67"/>
      <c r="T149" s="67"/>
      <c r="U149" s="30"/>
      <c r="AE149" s="64"/>
    </row>
    <row r="150" spans="1:31" ht="11.25" customHeight="1">
      <c r="A150" s="30"/>
      <c r="B150" s="5"/>
      <c r="C150" s="5"/>
      <c r="D150" s="5"/>
      <c r="E150" s="5"/>
      <c r="F150" s="5"/>
      <c r="G150" s="5"/>
      <c r="H150" s="5"/>
      <c r="I150" s="5"/>
      <c r="J150" s="5"/>
      <c r="K150" s="30"/>
      <c r="L150" s="68"/>
      <c r="M150" s="69"/>
      <c r="N150" s="67"/>
      <c r="O150" s="67"/>
      <c r="P150" s="67"/>
      <c r="Q150" s="67"/>
      <c r="R150" s="67"/>
      <c r="S150" s="67"/>
      <c r="T150" s="67"/>
      <c r="U150" s="30"/>
      <c r="AE150" s="64"/>
    </row>
    <row r="151" spans="1:31" ht="11.25" customHeight="1">
      <c r="A151" s="30"/>
      <c r="B151" s="5"/>
      <c r="C151" s="5"/>
      <c r="D151" s="5"/>
      <c r="E151" s="5"/>
      <c r="F151" s="5"/>
      <c r="G151" s="5"/>
      <c r="H151" s="5"/>
      <c r="I151" s="5"/>
      <c r="J151" s="5"/>
      <c r="K151" s="30"/>
      <c r="L151" s="68"/>
      <c r="M151" s="69"/>
      <c r="N151" s="67"/>
      <c r="O151" s="67"/>
      <c r="P151" s="67"/>
      <c r="Q151" s="67"/>
      <c r="R151" s="67"/>
      <c r="S151" s="67"/>
      <c r="T151" s="67"/>
      <c r="U151" s="30"/>
      <c r="AE151" s="64"/>
    </row>
    <row r="152" spans="1:31" ht="11.25" customHeight="1">
      <c r="A152" s="30"/>
      <c r="B152" s="5"/>
      <c r="C152" s="5"/>
      <c r="D152" s="5"/>
      <c r="E152" s="5"/>
      <c r="F152" s="5"/>
      <c r="G152" s="5"/>
      <c r="H152" s="5"/>
      <c r="I152" s="5"/>
      <c r="J152" s="5"/>
      <c r="K152" s="30"/>
      <c r="L152" s="5"/>
      <c r="M152" s="5"/>
      <c r="N152" s="5"/>
      <c r="O152" s="5"/>
      <c r="P152" s="5"/>
      <c r="Q152" s="5"/>
      <c r="R152" s="5"/>
      <c r="S152" s="5"/>
      <c r="T152" s="5"/>
      <c r="U152" s="30"/>
      <c r="AE152" s="64"/>
    </row>
    <row r="153" spans="1:31" ht="11.25" customHeight="1">
      <c r="A153" s="30"/>
      <c r="B153" s="5"/>
      <c r="C153" s="5"/>
      <c r="D153" s="5"/>
      <c r="E153" s="5"/>
      <c r="F153" s="5"/>
      <c r="G153" s="5"/>
      <c r="H153" s="5"/>
      <c r="I153" s="5"/>
      <c r="J153" s="5"/>
      <c r="K153" s="30"/>
      <c r="L153" s="5"/>
      <c r="M153" s="5"/>
      <c r="N153" s="5"/>
      <c r="O153" s="5"/>
      <c r="P153" s="5"/>
      <c r="Q153" s="5"/>
      <c r="R153" s="5"/>
      <c r="S153" s="5"/>
      <c r="T153" s="5"/>
      <c r="U153" s="30"/>
      <c r="AE153" s="64"/>
    </row>
    <row r="154" spans="1:31" ht="11.25" customHeight="1">
      <c r="A154" s="30"/>
      <c r="B154" s="5"/>
      <c r="C154" s="5"/>
      <c r="D154" s="5"/>
      <c r="E154" s="5"/>
      <c r="F154" s="5"/>
      <c r="G154" s="5"/>
      <c r="H154" s="5"/>
      <c r="I154" s="5"/>
      <c r="J154" s="5"/>
      <c r="K154" s="30"/>
      <c r="L154" s="5"/>
      <c r="M154" s="5"/>
      <c r="N154" s="5"/>
      <c r="O154" s="5"/>
      <c r="P154" s="5"/>
      <c r="Q154" s="5"/>
      <c r="R154" s="5"/>
      <c r="S154" s="5"/>
      <c r="T154" s="5"/>
      <c r="U154" s="30"/>
      <c r="AE154" s="64"/>
    </row>
    <row r="155" spans="1:31" ht="11.25" customHeight="1">
      <c r="A155" s="30"/>
      <c r="B155" s="5"/>
      <c r="C155" s="5"/>
      <c r="D155" s="5"/>
      <c r="E155" s="5"/>
      <c r="F155" s="5"/>
      <c r="G155" s="5"/>
      <c r="H155" s="5"/>
      <c r="I155" s="5"/>
      <c r="J155" s="5"/>
      <c r="K155" s="30"/>
      <c r="L155" s="5"/>
      <c r="M155" s="5"/>
      <c r="N155" s="5"/>
      <c r="O155" s="5"/>
      <c r="P155" s="5"/>
      <c r="Q155" s="5"/>
      <c r="R155" s="5"/>
      <c r="S155" s="5"/>
      <c r="T155" s="5"/>
      <c r="U155" s="30"/>
      <c r="AE155" s="64"/>
    </row>
    <row r="156" spans="1:31" ht="11.25" customHeight="1">
      <c r="A156" s="30"/>
      <c r="B156" s="5"/>
      <c r="C156" s="5"/>
      <c r="D156" s="5"/>
      <c r="E156" s="5"/>
      <c r="F156" s="5"/>
      <c r="G156" s="5"/>
      <c r="H156" s="5"/>
      <c r="I156" s="5"/>
      <c r="J156" s="5"/>
      <c r="K156" s="30"/>
      <c r="L156" s="5"/>
      <c r="M156" s="5"/>
      <c r="N156" s="5"/>
      <c r="O156" s="5"/>
      <c r="P156" s="5"/>
      <c r="Q156" s="5"/>
      <c r="R156" s="5"/>
      <c r="S156" s="5"/>
      <c r="T156" s="5"/>
      <c r="U156" s="30"/>
      <c r="AE156" s="64"/>
    </row>
    <row r="157" spans="1:31" ht="11.25" customHeight="1">
      <c r="A157" s="30"/>
      <c r="B157" s="5"/>
      <c r="C157" s="5"/>
      <c r="D157" s="5"/>
      <c r="E157" s="5"/>
      <c r="F157" s="5"/>
      <c r="G157" s="5"/>
      <c r="H157" s="5"/>
      <c r="I157" s="5"/>
      <c r="J157" s="5"/>
      <c r="K157" s="30"/>
      <c r="L157" s="5"/>
      <c r="M157" s="5"/>
      <c r="N157" s="5"/>
      <c r="O157" s="5"/>
      <c r="P157" s="5"/>
      <c r="Q157" s="5"/>
      <c r="R157" s="5"/>
      <c r="S157" s="5"/>
      <c r="T157" s="5"/>
      <c r="U157" s="30"/>
      <c r="AE157" s="64"/>
    </row>
    <row r="158" spans="1:31" ht="11.25" customHeight="1">
      <c r="A158" s="30"/>
      <c r="B158" s="5"/>
      <c r="C158" s="5"/>
      <c r="D158" s="5"/>
      <c r="E158" s="5"/>
      <c r="F158" s="5"/>
      <c r="G158" s="5"/>
      <c r="H158" s="5"/>
      <c r="I158" s="5"/>
      <c r="J158" s="5"/>
      <c r="K158" s="30"/>
      <c r="L158" s="5"/>
      <c r="M158" s="5"/>
      <c r="N158" s="5"/>
      <c r="O158" s="5"/>
      <c r="P158" s="5"/>
      <c r="Q158" s="5"/>
      <c r="R158" s="5"/>
      <c r="S158" s="5"/>
      <c r="T158" s="5"/>
      <c r="U158" s="30"/>
      <c r="AE158" s="64"/>
    </row>
    <row r="159" spans="1:31" ht="11.25" customHeight="1">
      <c r="A159" s="30"/>
      <c r="B159" s="5"/>
      <c r="C159" s="5"/>
      <c r="D159" s="5"/>
      <c r="E159" s="5"/>
      <c r="F159" s="5"/>
      <c r="G159" s="5"/>
      <c r="H159" s="5"/>
      <c r="I159" s="5"/>
      <c r="J159" s="5"/>
      <c r="K159" s="30"/>
      <c r="L159" s="5"/>
      <c r="M159" s="5"/>
      <c r="N159" s="5"/>
      <c r="O159" s="5"/>
      <c r="P159" s="5"/>
      <c r="Q159" s="5"/>
      <c r="R159" s="5"/>
      <c r="S159" s="5"/>
      <c r="T159" s="5"/>
      <c r="U159" s="64"/>
      <c r="AE159" s="64"/>
    </row>
    <row r="160" spans="1:31" ht="11.25" customHeight="1">
      <c r="A160" s="30"/>
      <c r="B160" s="5"/>
      <c r="C160" s="5"/>
      <c r="D160" s="5"/>
      <c r="E160" s="5"/>
      <c r="F160" s="5"/>
      <c r="G160" s="5"/>
      <c r="H160" s="5"/>
      <c r="I160" s="5"/>
      <c r="J160" s="5"/>
      <c r="K160" s="30"/>
      <c r="L160" s="5"/>
      <c r="M160" s="5"/>
      <c r="N160" s="5"/>
      <c r="O160" s="5"/>
      <c r="P160" s="5"/>
      <c r="Q160" s="5"/>
      <c r="R160" s="5"/>
      <c r="S160" s="5"/>
      <c r="T160" s="5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</row>
    <row r="161" spans="1:31" ht="11.25" customHeight="1">
      <c r="A161" s="30"/>
      <c r="B161" s="5"/>
      <c r="C161" s="5"/>
      <c r="D161" s="5"/>
      <c r="E161" s="5"/>
      <c r="F161" s="5"/>
      <c r="G161" s="5"/>
      <c r="H161" s="5"/>
      <c r="I161" s="5"/>
      <c r="J161" s="5"/>
      <c r="K161" s="30"/>
      <c r="L161" s="5"/>
      <c r="M161" s="5"/>
      <c r="N161" s="5"/>
      <c r="O161" s="5"/>
      <c r="P161" s="5"/>
      <c r="Q161" s="5"/>
      <c r="R161" s="5"/>
      <c r="S161" s="5"/>
      <c r="T161" s="5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</row>
    <row r="162" spans="1:31" ht="11.25" customHeight="1">
      <c r="A162" s="30"/>
      <c r="B162" s="5"/>
      <c r="C162" s="5"/>
      <c r="D162" s="5"/>
      <c r="E162" s="5"/>
      <c r="F162" s="5"/>
      <c r="G162" s="5"/>
      <c r="H162" s="5"/>
      <c r="I162" s="5"/>
      <c r="J162" s="5"/>
      <c r="K162" s="30"/>
      <c r="L162" s="5"/>
      <c r="M162" s="5"/>
      <c r="N162" s="5"/>
      <c r="O162" s="5"/>
      <c r="P162" s="5"/>
      <c r="Q162" s="5"/>
      <c r="R162" s="5"/>
      <c r="S162" s="5"/>
      <c r="T162" s="5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</row>
    <row r="163" spans="1:31" ht="11.25" customHeight="1">
      <c r="A163" s="30"/>
      <c r="B163" s="5"/>
      <c r="C163" s="5"/>
      <c r="D163" s="5"/>
      <c r="E163" s="5"/>
      <c r="F163" s="5"/>
      <c r="G163" s="5"/>
      <c r="H163" s="5"/>
      <c r="I163" s="5"/>
      <c r="J163" s="5"/>
      <c r="K163" s="30"/>
      <c r="L163" s="5"/>
      <c r="M163" s="5"/>
      <c r="N163" s="5"/>
      <c r="O163" s="5"/>
      <c r="P163" s="5"/>
      <c r="Q163" s="5"/>
      <c r="R163" s="5"/>
      <c r="S163" s="5"/>
      <c r="T163" s="5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</row>
    <row r="164" spans="1:31" ht="11.25" customHeight="1">
      <c r="A164" s="30"/>
      <c r="B164" s="19"/>
      <c r="C164" s="19"/>
      <c r="D164" s="19"/>
      <c r="E164" s="65"/>
      <c r="F164" s="65"/>
      <c r="G164" s="65"/>
      <c r="H164" s="65"/>
      <c r="I164" s="65"/>
      <c r="J164" s="6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</row>
    <row r="165" spans="1:31" ht="11.25" customHeight="1">
      <c r="A165" s="11"/>
      <c r="B165" s="19"/>
      <c r="C165" s="19"/>
      <c r="D165" s="19"/>
      <c r="E165" s="65"/>
      <c r="F165" s="65"/>
      <c r="G165" s="65"/>
      <c r="H165" s="65"/>
      <c r="I165" s="65"/>
      <c r="J165" s="6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</row>
    <row r="166" spans="2:20" ht="11.25" customHeight="1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</row>
    <row r="167" spans="2:20" ht="11.25" customHeight="1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</row>
    <row r="168" spans="2:20" ht="11.25" customHeight="1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</row>
    <row r="169" spans="2:20" ht="11.25" customHeight="1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</row>
    <row r="170" spans="2:20" ht="11.25" customHeight="1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</row>
    <row r="171" spans="2:20" ht="11.25" customHeight="1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</row>
    <row r="172" spans="2:20" ht="11.25" customHeight="1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</row>
    <row r="173" spans="2:20" ht="11.25" customHeight="1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</row>
    <row r="174" spans="2:20" ht="11.25" customHeight="1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</row>
    <row r="175" spans="2:20" ht="11.25" customHeight="1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</row>
    <row r="176" spans="2:20" ht="11.25" customHeight="1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</row>
    <row r="177" spans="2:20" ht="11.25" customHeight="1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</row>
    <row r="178" spans="2:20" ht="11.25" customHeight="1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</row>
    <row r="179" spans="2:20" ht="11.25" customHeight="1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</row>
    <row r="180" spans="2:20" ht="11.25" customHeight="1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</row>
    <row r="181" spans="2:20" ht="11.25" customHeight="1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</row>
    <row r="182" spans="2:20" ht="11.25" customHeight="1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</row>
    <row r="183" spans="2:20" ht="11.25" customHeight="1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</row>
    <row r="184" spans="2:20" ht="11.25" customHeight="1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</row>
    <row r="185" spans="2:20" ht="11.25" customHeight="1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</row>
    <row r="186" spans="2:20" ht="11.25" customHeight="1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</row>
    <row r="187" spans="2:20" ht="11.25" customHeight="1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</row>
    <row r="188" spans="2:20" ht="11.25" customHeight="1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</row>
    <row r="189" spans="2:20" ht="11.25" customHeight="1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</row>
    <row r="190" spans="2:20" ht="11.25" customHeight="1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</row>
    <row r="191" spans="2:20" ht="11.25" customHeight="1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</row>
    <row r="192" spans="2:20" ht="11.25" customHeight="1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</row>
    <row r="193" spans="2:20" ht="11.25" customHeight="1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</row>
    <row r="194" spans="2:20" ht="11.25" customHeight="1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</row>
    <row r="195" spans="2:20" ht="11.25" customHeight="1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</row>
    <row r="196" spans="2:20" ht="11.25" customHeight="1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</row>
    <row r="197" spans="2:20" ht="11.25" customHeight="1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</row>
    <row r="198" spans="2:20" ht="11.25" customHeight="1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</row>
    <row r="199" spans="2:20" ht="11.25" customHeight="1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</row>
    <row r="200" spans="2:20" ht="11.25" customHeight="1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</row>
    <row r="201" spans="2:20" ht="11.25" customHeight="1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</row>
    <row r="202" spans="2:20" ht="11.25" customHeight="1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</row>
    <row r="203" spans="2:20" ht="11.25" customHeight="1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</row>
    <row r="204" spans="2:20" ht="11.25" customHeight="1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</row>
    <row r="205" spans="2:20" ht="11.25" customHeight="1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</row>
    <row r="206" spans="2:20" ht="11.25" customHeight="1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</row>
    <row r="207" spans="2:20" ht="11.25" customHeight="1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</row>
    <row r="208" spans="2:20" ht="11.25" customHeight="1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</row>
    <row r="209" spans="2:20" ht="11.25" customHeight="1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</row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9.75" customHeight="1"/>
    <row r="440" ht="9.75" customHeight="1"/>
    <row r="441" ht="9.75" customHeight="1"/>
    <row r="442" ht="9.75" customHeight="1"/>
    <row r="443" ht="9.75" customHeight="1"/>
    <row r="444" ht="9.75" customHeight="1"/>
    <row r="445" ht="9.75" customHeight="1"/>
    <row r="446" ht="9.75" customHeight="1"/>
    <row r="447" ht="9.75" customHeight="1"/>
    <row r="448" ht="9.75" customHeight="1"/>
    <row r="449" ht="9.75" customHeight="1"/>
    <row r="450" ht="9.75" customHeight="1"/>
    <row r="451" ht="9.75" customHeight="1"/>
    <row r="452" ht="9.75" customHeight="1"/>
    <row r="453" ht="9.75" customHeight="1"/>
    <row r="454" ht="9.75" customHeight="1"/>
    <row r="455" ht="9.75" customHeight="1"/>
    <row r="456" ht="9.75" customHeight="1"/>
    <row r="457" ht="9.75" customHeight="1"/>
    <row r="458" ht="9.75" customHeight="1"/>
    <row r="459" ht="9.75" customHeight="1"/>
    <row r="460" ht="9.75" customHeight="1"/>
    <row r="461" ht="9.75" customHeight="1"/>
    <row r="462" ht="9.75" customHeight="1"/>
    <row r="463" ht="9.75" customHeight="1"/>
    <row r="464" ht="9.75" customHeight="1"/>
    <row r="465" ht="9.75" customHeight="1"/>
    <row r="466" ht="9.75" customHeight="1"/>
    <row r="467" ht="9.75" customHeight="1"/>
  </sheetData>
  <sheetProtection/>
  <mergeCells count="21">
    <mergeCell ref="B59:C59"/>
    <mergeCell ref="L26:M26"/>
    <mergeCell ref="B87:C87"/>
    <mergeCell ref="L53:M53"/>
    <mergeCell ref="L87:M87"/>
    <mergeCell ref="B124:C124"/>
    <mergeCell ref="B105:C105"/>
    <mergeCell ref="L67:M67"/>
    <mergeCell ref="B34:C34"/>
    <mergeCell ref="B117:C117"/>
    <mergeCell ref="L39:M39"/>
    <mergeCell ref="A1:T1"/>
    <mergeCell ref="A2:T2"/>
    <mergeCell ref="A3:T3"/>
    <mergeCell ref="B41:C41"/>
    <mergeCell ref="B44:C44"/>
    <mergeCell ref="B111:C111"/>
    <mergeCell ref="L82:M82"/>
    <mergeCell ref="B97:C97"/>
    <mergeCell ref="B91:C91"/>
    <mergeCell ref="B74:C74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73"/>
  <sheetViews>
    <sheetView view="pageLayout" zoomScale="80" zoomScalePageLayoutView="80" workbookViewId="0" topLeftCell="A7">
      <selection activeCell="D17" sqref="D17"/>
    </sheetView>
  </sheetViews>
  <sheetFormatPr defaultColWidth="9.140625" defaultRowHeight="15"/>
  <cols>
    <col min="1" max="1" width="4.7109375" style="0" customWidth="1"/>
    <col min="2" max="2" width="9.00390625" style="0" customWidth="1"/>
    <col min="3" max="3" width="5.00390625" style="0" customWidth="1"/>
    <col min="5" max="5" width="5.8515625" style="0" customWidth="1"/>
  </cols>
  <sheetData>
    <row r="2" spans="2:10" ht="16.5">
      <c r="B2" s="161" t="s">
        <v>31</v>
      </c>
      <c r="C2" s="161"/>
      <c r="D2" s="161"/>
      <c r="E2" s="161"/>
      <c r="F2" s="161"/>
      <c r="G2" s="161"/>
      <c r="H2" s="161"/>
      <c r="I2" s="161"/>
      <c r="J2" s="161"/>
    </row>
    <row r="3" spans="2:10" ht="35.25" customHeight="1">
      <c r="B3" s="162" t="s">
        <v>49</v>
      </c>
      <c r="C3" s="162"/>
      <c r="D3" s="162"/>
      <c r="E3" s="162"/>
      <c r="F3" s="162"/>
      <c r="G3" s="162"/>
      <c r="H3" s="162"/>
      <c r="I3" s="162"/>
      <c r="J3" s="162"/>
    </row>
    <row r="4" spans="2:10" ht="26.25">
      <c r="B4" s="148" t="s">
        <v>36</v>
      </c>
      <c r="C4" s="148"/>
      <c r="D4" s="148"/>
      <c r="E4" s="148"/>
      <c r="F4" s="148"/>
      <c r="G4" s="148"/>
      <c r="H4" s="148"/>
      <c r="I4" s="148"/>
      <c r="J4" s="148"/>
    </row>
    <row r="5" spans="2:10" ht="16.5">
      <c r="B5" s="55"/>
      <c r="C5" s="55"/>
      <c r="D5" s="55"/>
      <c r="E5" s="55"/>
      <c r="F5" s="55"/>
      <c r="G5" s="55"/>
      <c r="H5" s="55"/>
      <c r="I5" s="2"/>
      <c r="J5" s="2"/>
    </row>
    <row r="6" spans="2:10" ht="16.5">
      <c r="B6" s="53"/>
      <c r="C6" s="53"/>
      <c r="D6" s="53"/>
      <c r="E6" s="54"/>
      <c r="F6" s="53"/>
      <c r="G6" s="45" t="s">
        <v>38</v>
      </c>
      <c r="H6" s="45"/>
      <c r="I6" s="2"/>
      <c r="J6" s="2"/>
    </row>
    <row r="7" spans="2:10" ht="16.5">
      <c r="B7" s="53"/>
      <c r="C7" s="53"/>
      <c r="D7" s="53"/>
      <c r="E7" s="54"/>
      <c r="F7" s="53"/>
      <c r="G7" s="45"/>
      <c r="H7" s="45"/>
      <c r="I7" s="2"/>
      <c r="J7" s="2"/>
    </row>
    <row r="8" spans="2:10" ht="16.5">
      <c r="B8" s="53"/>
      <c r="C8" s="53"/>
      <c r="D8" s="53"/>
      <c r="E8" s="54"/>
      <c r="F8" s="53"/>
      <c r="G8" s="45"/>
      <c r="H8" s="45"/>
      <c r="I8" s="2"/>
      <c r="J8" s="2"/>
    </row>
    <row r="9" spans="2:10" ht="18.75">
      <c r="B9" s="53"/>
      <c r="C9" s="24">
        <v>1</v>
      </c>
      <c r="D9" s="75" t="s">
        <v>23</v>
      </c>
      <c r="E9" s="18"/>
      <c r="H9" s="101">
        <v>643</v>
      </c>
      <c r="I9" s="2"/>
      <c r="J9" s="2"/>
    </row>
    <row r="10" spans="2:10" ht="18.75">
      <c r="B10" s="53"/>
      <c r="C10" s="24">
        <v>2</v>
      </c>
      <c r="D10" s="76" t="s">
        <v>7</v>
      </c>
      <c r="E10" s="18"/>
      <c r="H10" s="101">
        <v>626</v>
      </c>
      <c r="I10" s="2"/>
      <c r="J10" s="2"/>
    </row>
    <row r="11" spans="2:9" ht="18.75">
      <c r="B11" s="2"/>
      <c r="C11" s="24">
        <v>3</v>
      </c>
      <c r="D11" s="75" t="s">
        <v>18</v>
      </c>
      <c r="E11" s="18"/>
      <c r="H11" s="101">
        <v>551</v>
      </c>
      <c r="I11" s="24"/>
    </row>
    <row r="12" spans="2:9" ht="18.75">
      <c r="B12" s="2"/>
      <c r="C12" s="24">
        <v>4</v>
      </c>
      <c r="D12" s="75" t="s">
        <v>20</v>
      </c>
      <c r="E12" s="18"/>
      <c r="F12" s="53"/>
      <c r="G12" s="45"/>
      <c r="H12" s="101">
        <v>531</v>
      </c>
      <c r="I12" s="24"/>
    </row>
    <row r="13" spans="2:9" ht="18.75">
      <c r="B13" s="2"/>
      <c r="C13" s="24">
        <v>5</v>
      </c>
      <c r="D13" s="75" t="s">
        <v>24</v>
      </c>
      <c r="E13" s="18"/>
      <c r="H13" s="101">
        <v>361</v>
      </c>
      <c r="I13" s="24"/>
    </row>
    <row r="14" spans="2:9" ht="18.75">
      <c r="B14" s="2"/>
      <c r="C14" s="24">
        <v>6</v>
      </c>
      <c r="D14" s="76" t="s">
        <v>30</v>
      </c>
      <c r="E14" s="2"/>
      <c r="H14" s="101">
        <v>340</v>
      </c>
      <c r="I14" s="24"/>
    </row>
    <row r="15" spans="2:9" ht="18.75">
      <c r="B15" s="2"/>
      <c r="C15" s="24">
        <v>7</v>
      </c>
      <c r="D15" s="76" t="s">
        <v>185</v>
      </c>
      <c r="E15" s="18"/>
      <c r="H15" s="101">
        <v>245</v>
      </c>
      <c r="I15" s="24"/>
    </row>
    <row r="16" spans="2:9" ht="18.75">
      <c r="B16" s="2"/>
      <c r="C16" s="24">
        <v>8</v>
      </c>
      <c r="D16" s="76" t="s">
        <v>25</v>
      </c>
      <c r="E16" s="18"/>
      <c r="H16" s="101">
        <v>228</v>
      </c>
      <c r="I16" s="24"/>
    </row>
    <row r="17" spans="2:9" ht="18.75">
      <c r="B17" s="2"/>
      <c r="C17" s="24">
        <v>9</v>
      </c>
      <c r="D17" s="76" t="s">
        <v>29</v>
      </c>
      <c r="E17" s="18"/>
      <c r="H17" s="101">
        <v>169</v>
      </c>
      <c r="I17" s="24"/>
    </row>
    <row r="18" spans="2:9" ht="18.75">
      <c r="B18" s="2"/>
      <c r="C18" s="24">
        <v>10</v>
      </c>
      <c r="D18" s="75" t="s">
        <v>28</v>
      </c>
      <c r="E18" s="18"/>
      <c r="H18" s="101">
        <v>112</v>
      </c>
      <c r="I18" s="24"/>
    </row>
    <row r="19" spans="2:9" ht="18.75">
      <c r="B19" s="2"/>
      <c r="C19" s="24">
        <v>11</v>
      </c>
      <c r="D19" s="75" t="s">
        <v>13</v>
      </c>
      <c r="E19" s="18"/>
      <c r="H19" s="101">
        <v>94</v>
      </c>
      <c r="I19" s="24"/>
    </row>
    <row r="20" spans="2:9" ht="18.75">
      <c r="B20" s="2"/>
      <c r="C20" s="24">
        <v>12</v>
      </c>
      <c r="D20" s="76" t="s">
        <v>48</v>
      </c>
      <c r="E20" s="18"/>
      <c r="H20" s="101">
        <v>74</v>
      </c>
      <c r="I20" s="24"/>
    </row>
    <row r="21" spans="2:9" ht="18.75">
      <c r="B21" s="2"/>
      <c r="C21" s="24">
        <v>13</v>
      </c>
      <c r="D21" s="76" t="s">
        <v>214</v>
      </c>
      <c r="E21" s="18"/>
      <c r="H21" s="101">
        <v>69</v>
      </c>
      <c r="I21" s="24"/>
    </row>
    <row r="22" spans="2:9" ht="18.75">
      <c r="B22" s="2"/>
      <c r="C22" s="24">
        <v>14</v>
      </c>
      <c r="D22" s="75" t="s">
        <v>17</v>
      </c>
      <c r="E22" s="18"/>
      <c r="H22" s="101">
        <v>63</v>
      </c>
      <c r="I22" s="24"/>
    </row>
    <row r="23" spans="2:9" ht="18.75">
      <c r="B23" s="2"/>
      <c r="C23" s="24">
        <v>15</v>
      </c>
      <c r="D23" s="76" t="s">
        <v>27</v>
      </c>
      <c r="E23" s="18"/>
      <c r="H23" s="101">
        <v>42</v>
      </c>
      <c r="I23" s="24"/>
    </row>
    <row r="24" spans="2:9" ht="18.75">
      <c r="B24" s="2"/>
      <c r="C24" s="24">
        <v>15</v>
      </c>
      <c r="D24" s="75" t="s">
        <v>16</v>
      </c>
      <c r="E24" s="18"/>
      <c r="H24" s="101">
        <v>42</v>
      </c>
      <c r="I24" s="24"/>
    </row>
    <row r="25" spans="2:9" ht="18.75">
      <c r="B25" s="2"/>
      <c r="C25" s="24">
        <v>17</v>
      </c>
      <c r="D25" s="75" t="s">
        <v>259</v>
      </c>
      <c r="E25" s="18"/>
      <c r="H25" s="101">
        <v>34</v>
      </c>
      <c r="I25" s="24"/>
    </row>
    <row r="26" spans="2:9" ht="18.75">
      <c r="B26" s="2"/>
      <c r="C26" s="24">
        <v>18</v>
      </c>
      <c r="D26" s="75" t="s">
        <v>26</v>
      </c>
      <c r="E26" s="18"/>
      <c r="H26" s="101">
        <v>31</v>
      </c>
      <c r="I26" s="24"/>
    </row>
    <row r="27" spans="2:9" ht="18.75">
      <c r="B27" s="2"/>
      <c r="C27" s="24">
        <v>19</v>
      </c>
      <c r="D27" s="76" t="s">
        <v>22</v>
      </c>
      <c r="E27" s="18"/>
      <c r="H27" s="101">
        <v>14</v>
      </c>
      <c r="I27" s="24"/>
    </row>
    <row r="28" spans="2:9" ht="18.75">
      <c r="B28" s="2"/>
      <c r="C28" s="24">
        <v>20</v>
      </c>
      <c r="D28" s="76" t="s">
        <v>208</v>
      </c>
      <c r="E28" s="18"/>
      <c r="H28" s="101">
        <v>7</v>
      </c>
      <c r="I28" s="24"/>
    </row>
    <row r="29" spans="2:9" ht="18.75">
      <c r="B29" s="2"/>
      <c r="C29" s="24">
        <v>21</v>
      </c>
      <c r="D29" s="76" t="s">
        <v>216</v>
      </c>
      <c r="E29" s="18"/>
      <c r="H29" s="101">
        <v>6</v>
      </c>
      <c r="I29" s="24"/>
    </row>
    <row r="30" spans="2:9" ht="18.75">
      <c r="B30" s="2"/>
      <c r="C30" s="24">
        <v>22</v>
      </c>
      <c r="D30" s="75" t="s">
        <v>15</v>
      </c>
      <c r="E30" s="18"/>
      <c r="H30" s="101">
        <v>0</v>
      </c>
      <c r="I30" s="24"/>
    </row>
    <row r="31" spans="2:9" ht="18.75">
      <c r="B31" s="2"/>
      <c r="D31" s="53"/>
      <c r="E31" s="54"/>
      <c r="F31" s="53"/>
      <c r="G31" s="45"/>
      <c r="H31" s="45"/>
      <c r="I31" s="24"/>
    </row>
    <row r="32" spans="2:9" ht="18.75">
      <c r="B32" s="2"/>
      <c r="D32" s="53"/>
      <c r="E32" s="54"/>
      <c r="H32" s="2"/>
      <c r="I32" s="24"/>
    </row>
    <row r="33" spans="2:10" ht="16.5">
      <c r="B33" s="2"/>
      <c r="D33" s="2"/>
      <c r="E33" s="2"/>
      <c r="F33" s="2"/>
      <c r="G33" s="2"/>
      <c r="H33" s="2"/>
      <c r="I33" s="2"/>
      <c r="J33" s="2"/>
    </row>
    <row r="34" spans="2:10" ht="16.5">
      <c r="B34" s="2"/>
      <c r="D34" s="2"/>
      <c r="E34" s="2"/>
      <c r="F34" s="2"/>
      <c r="G34" s="2"/>
      <c r="H34" s="2"/>
      <c r="I34" s="2"/>
      <c r="J34" s="2"/>
    </row>
    <row r="35" spans="2:10" ht="16.5">
      <c r="B35" s="2"/>
      <c r="D35" s="2"/>
      <c r="E35" s="2"/>
      <c r="F35" s="2"/>
      <c r="G35" s="2"/>
      <c r="H35" s="2"/>
      <c r="I35" s="2"/>
      <c r="J35" s="2"/>
    </row>
    <row r="36" spans="2:10" ht="16.5">
      <c r="B36" s="2"/>
      <c r="D36" s="2"/>
      <c r="E36" s="16"/>
      <c r="F36" s="2"/>
      <c r="G36" s="2"/>
      <c r="H36" s="2"/>
      <c r="I36" s="2"/>
      <c r="J36" s="2"/>
    </row>
    <row r="37" spans="2:10" ht="16.5">
      <c r="B37" s="2"/>
      <c r="D37" s="2"/>
      <c r="E37" s="2"/>
      <c r="F37" s="17"/>
      <c r="G37" s="18"/>
      <c r="H37" s="2"/>
      <c r="I37" s="2"/>
      <c r="J37" s="2"/>
    </row>
    <row r="38" spans="2:10" ht="16.5">
      <c r="B38" s="2"/>
      <c r="D38" s="2"/>
      <c r="E38" s="2"/>
      <c r="F38" s="17"/>
      <c r="G38" s="18"/>
      <c r="H38" s="2"/>
      <c r="I38" s="2"/>
      <c r="J38" s="2"/>
    </row>
    <row r="39" spans="2:10" ht="16.5">
      <c r="B39" s="2"/>
      <c r="D39" s="2"/>
      <c r="E39" s="2"/>
      <c r="F39" s="17"/>
      <c r="G39" s="18"/>
      <c r="H39" s="2"/>
      <c r="I39" s="2"/>
      <c r="J39" s="2"/>
    </row>
    <row r="40" spans="2:10" ht="16.5">
      <c r="B40" s="2"/>
      <c r="D40" s="2"/>
      <c r="E40" s="2"/>
      <c r="F40" s="17"/>
      <c r="G40" s="18"/>
      <c r="H40" s="2"/>
      <c r="I40" s="2"/>
      <c r="J40" s="2"/>
    </row>
    <row r="41" spans="2:10" ht="16.5">
      <c r="B41" s="2"/>
      <c r="D41" s="2"/>
      <c r="E41" s="2"/>
      <c r="F41" s="17"/>
      <c r="G41" s="18"/>
      <c r="H41" s="2"/>
      <c r="I41" s="2"/>
      <c r="J41" s="2"/>
    </row>
    <row r="42" spans="2:10" ht="16.5">
      <c r="B42" s="2"/>
      <c r="D42" s="2"/>
      <c r="E42" s="2"/>
      <c r="F42" s="17"/>
      <c r="G42" s="18"/>
      <c r="H42" s="2"/>
      <c r="I42" s="2"/>
      <c r="J42" s="2"/>
    </row>
    <row r="43" spans="2:10" ht="16.5">
      <c r="B43" s="2"/>
      <c r="D43" s="2"/>
      <c r="E43" s="2"/>
      <c r="F43" s="17"/>
      <c r="G43" s="18"/>
      <c r="H43" s="2"/>
      <c r="I43" s="2"/>
      <c r="J43" s="2"/>
    </row>
    <row r="44" spans="2:10" ht="16.5">
      <c r="B44" s="2"/>
      <c r="D44" s="2"/>
      <c r="E44" s="2"/>
      <c r="F44" s="17"/>
      <c r="G44" s="18"/>
      <c r="H44" s="2"/>
      <c r="I44" s="2"/>
      <c r="J44" s="2"/>
    </row>
    <row r="45" spans="2:10" ht="16.5">
      <c r="B45" s="2"/>
      <c r="E45" s="16"/>
      <c r="F45" s="18"/>
      <c r="G45" s="18"/>
      <c r="H45" s="2"/>
      <c r="I45" s="2"/>
      <c r="J45" s="2"/>
    </row>
    <row r="46" spans="2:10" ht="16.5">
      <c r="B46" s="2"/>
      <c r="E46" s="16"/>
      <c r="F46" s="18"/>
      <c r="G46" s="18"/>
      <c r="H46" s="2"/>
      <c r="I46" s="2"/>
      <c r="J46" s="2"/>
    </row>
    <row r="47" spans="2:10" ht="16.5">
      <c r="B47" s="2"/>
      <c r="E47" s="16"/>
      <c r="F47" s="18"/>
      <c r="G47" s="18"/>
      <c r="H47" s="2"/>
      <c r="I47" s="2"/>
      <c r="J47" s="2"/>
    </row>
    <row r="48" spans="2:10" ht="16.5">
      <c r="B48" s="2"/>
      <c r="E48" s="16"/>
      <c r="F48" s="18"/>
      <c r="G48" s="18"/>
      <c r="H48" s="2"/>
      <c r="I48" s="2"/>
      <c r="J48" s="2"/>
    </row>
    <row r="49" spans="2:10" ht="16.5">
      <c r="B49" s="2"/>
      <c r="E49" s="16"/>
      <c r="F49" s="18"/>
      <c r="G49" s="5"/>
      <c r="H49" s="2"/>
      <c r="I49" s="2"/>
      <c r="J49" s="2"/>
    </row>
    <row r="50" spans="2:10" ht="16.5">
      <c r="B50" s="2"/>
      <c r="E50" s="16"/>
      <c r="F50" s="18"/>
      <c r="G50" s="18"/>
      <c r="H50" s="2"/>
      <c r="I50" s="2"/>
      <c r="J50" s="2"/>
    </row>
    <row r="51" spans="2:10" ht="16.5">
      <c r="B51" s="2"/>
      <c r="E51" s="16"/>
      <c r="F51" s="18"/>
      <c r="G51" s="18"/>
      <c r="H51" s="2"/>
      <c r="I51" s="2"/>
      <c r="J51" s="2"/>
    </row>
    <row r="52" spans="2:10" ht="16.5">
      <c r="B52" s="2"/>
      <c r="E52" s="16"/>
      <c r="I52" s="2"/>
      <c r="J52" s="2"/>
    </row>
    <row r="53" spans="2:10" ht="16.5">
      <c r="B53" s="2"/>
      <c r="C53" s="16"/>
      <c r="D53" s="18"/>
      <c r="E53" s="18"/>
      <c r="F53" s="2"/>
      <c r="G53" s="2"/>
      <c r="H53" s="2"/>
      <c r="I53" s="2"/>
      <c r="J53" s="2"/>
    </row>
    <row r="54" spans="2:10" ht="16.5">
      <c r="B54" s="2"/>
      <c r="C54" s="14"/>
      <c r="D54" s="2"/>
      <c r="E54" s="2"/>
      <c r="F54" s="2"/>
      <c r="G54" s="2"/>
      <c r="H54" s="2"/>
      <c r="I54" s="2"/>
      <c r="J54" s="2"/>
    </row>
    <row r="55" spans="2:10" ht="16.5">
      <c r="B55" s="2"/>
      <c r="C55" s="14"/>
      <c r="D55" s="2"/>
      <c r="E55" s="2"/>
      <c r="F55" s="2"/>
      <c r="G55" s="2"/>
      <c r="H55" s="2"/>
      <c r="I55" s="2"/>
      <c r="J55" s="2"/>
    </row>
    <row r="56" spans="2:10" ht="16.5">
      <c r="B56" s="2"/>
      <c r="C56" s="14"/>
      <c r="D56" s="2"/>
      <c r="E56" s="2"/>
      <c r="F56" s="2"/>
      <c r="G56" s="2"/>
      <c r="H56" s="2"/>
      <c r="I56" s="2"/>
      <c r="J56" s="2"/>
    </row>
    <row r="57" spans="2:10" ht="16.5">
      <c r="B57" s="2"/>
      <c r="C57" s="14"/>
      <c r="D57" s="2"/>
      <c r="E57" s="2"/>
      <c r="F57" s="2"/>
      <c r="G57" s="2"/>
      <c r="H57" s="2"/>
      <c r="I57" s="2"/>
      <c r="J57" s="2"/>
    </row>
    <row r="58" spans="2:10" ht="16.5">
      <c r="B58" s="2"/>
      <c r="C58" s="14"/>
      <c r="D58" s="2"/>
      <c r="E58" s="2"/>
      <c r="F58" s="2"/>
      <c r="G58" s="2"/>
      <c r="H58" s="2"/>
      <c r="I58" s="2"/>
      <c r="J58" s="2"/>
    </row>
    <row r="59" spans="2:10" ht="16.5">
      <c r="B59" s="2"/>
      <c r="C59" s="14"/>
      <c r="D59" s="2"/>
      <c r="E59" s="2"/>
      <c r="F59" s="2"/>
      <c r="G59" s="2"/>
      <c r="H59" s="2"/>
      <c r="I59" s="2"/>
      <c r="J59" s="2"/>
    </row>
    <row r="60" spans="2:10" ht="16.5">
      <c r="B60" s="2"/>
      <c r="C60" s="14"/>
      <c r="D60" s="2"/>
      <c r="E60" s="2"/>
      <c r="F60" s="2"/>
      <c r="G60" s="2"/>
      <c r="H60" s="2"/>
      <c r="I60" s="2"/>
      <c r="J60" s="2"/>
    </row>
    <row r="61" spans="2:10" ht="16.5">
      <c r="B61" s="2"/>
      <c r="C61" s="2"/>
      <c r="D61" s="2"/>
      <c r="E61" s="2"/>
      <c r="F61" s="2"/>
      <c r="G61" s="2"/>
      <c r="H61" s="2"/>
      <c r="I61" s="2"/>
      <c r="J61" s="2"/>
    </row>
    <row r="62" spans="2:10" ht="16.5">
      <c r="B62" s="2"/>
      <c r="C62" s="2"/>
      <c r="D62" s="2"/>
      <c r="E62" s="2"/>
      <c r="F62" s="2"/>
      <c r="G62" s="2"/>
      <c r="H62" s="2"/>
      <c r="I62" s="2"/>
      <c r="J62" s="2"/>
    </row>
    <row r="63" spans="2:10" ht="16.5">
      <c r="B63" s="2"/>
      <c r="C63" s="2"/>
      <c r="D63" s="2"/>
      <c r="E63" s="2"/>
      <c r="F63" s="2"/>
      <c r="G63" s="2"/>
      <c r="H63" s="2"/>
      <c r="I63" s="2"/>
      <c r="J63" s="2"/>
    </row>
    <row r="64" spans="2:10" ht="16.5">
      <c r="B64" s="2"/>
      <c r="C64" s="2"/>
      <c r="D64" s="2"/>
      <c r="E64" s="2"/>
      <c r="F64" s="2"/>
      <c r="G64" s="2"/>
      <c r="H64" s="2"/>
      <c r="I64" s="2"/>
      <c r="J64" s="2"/>
    </row>
    <row r="65" spans="2:10" ht="16.5">
      <c r="B65" s="2"/>
      <c r="C65" s="2"/>
      <c r="D65" s="2"/>
      <c r="E65" s="2"/>
      <c r="F65" s="2"/>
      <c r="G65" s="2"/>
      <c r="H65" s="2"/>
      <c r="I65" s="2"/>
      <c r="J65" s="2"/>
    </row>
    <row r="66" spans="2:10" ht="16.5">
      <c r="B66" s="2"/>
      <c r="C66" s="2"/>
      <c r="D66" s="2"/>
      <c r="E66" s="2"/>
      <c r="F66" s="2"/>
      <c r="G66" s="2"/>
      <c r="H66" s="2"/>
      <c r="I66" s="2"/>
      <c r="J66" s="2"/>
    </row>
    <row r="67" spans="2:10" ht="16.5">
      <c r="B67" s="2"/>
      <c r="C67" s="2"/>
      <c r="D67" s="2"/>
      <c r="E67" s="2"/>
      <c r="F67" s="2"/>
      <c r="G67" s="2"/>
      <c r="H67" s="2"/>
      <c r="I67" s="2"/>
      <c r="J67" s="2"/>
    </row>
    <row r="68" spans="2:10" ht="16.5">
      <c r="B68" s="2"/>
      <c r="C68" s="2"/>
      <c r="D68" s="2"/>
      <c r="E68" s="2"/>
      <c r="F68" s="2"/>
      <c r="G68" s="2"/>
      <c r="H68" s="2"/>
      <c r="I68" s="2"/>
      <c r="J68" s="2"/>
    </row>
    <row r="69" spans="2:10" ht="16.5">
      <c r="B69" s="2"/>
      <c r="C69" s="2"/>
      <c r="D69" s="2"/>
      <c r="E69" s="2"/>
      <c r="F69" s="2"/>
      <c r="G69" s="2"/>
      <c r="H69" s="2"/>
      <c r="I69" s="2"/>
      <c r="J69" s="2"/>
    </row>
    <row r="70" spans="2:10" ht="16.5">
      <c r="B70" s="2"/>
      <c r="C70" s="2"/>
      <c r="D70" s="2"/>
      <c r="E70" s="2"/>
      <c r="F70" s="2"/>
      <c r="G70" s="2"/>
      <c r="H70" s="2"/>
      <c r="I70" s="2"/>
      <c r="J70" s="2"/>
    </row>
    <row r="71" spans="2:10" ht="16.5">
      <c r="B71" s="2"/>
      <c r="C71" s="2"/>
      <c r="D71" s="2"/>
      <c r="E71" s="2"/>
      <c r="F71" s="2"/>
      <c r="G71" s="2"/>
      <c r="H71" s="2"/>
      <c r="I71" s="2"/>
      <c r="J71" s="2"/>
    </row>
    <row r="72" spans="2:10" ht="16.5">
      <c r="B72" s="2"/>
      <c r="C72" s="2"/>
      <c r="D72" s="2"/>
      <c r="E72" s="2"/>
      <c r="F72" s="2"/>
      <c r="G72" s="2"/>
      <c r="H72" s="2"/>
      <c r="I72" s="2"/>
      <c r="J72" s="2"/>
    </row>
    <row r="73" spans="2:10" ht="16.5">
      <c r="B73" s="2"/>
      <c r="C73" s="2"/>
      <c r="D73" s="2"/>
      <c r="E73" s="2"/>
      <c r="F73" s="2"/>
      <c r="G73" s="2"/>
      <c r="H73" s="2"/>
      <c r="I73" s="2"/>
      <c r="J73" s="2"/>
    </row>
  </sheetData>
  <sheetProtection/>
  <mergeCells count="3">
    <mergeCell ref="B2:J2"/>
    <mergeCell ref="B3:J3"/>
    <mergeCell ref="B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D28"/>
  <sheetViews>
    <sheetView zoomScalePageLayoutView="0" workbookViewId="0" topLeftCell="A1">
      <selection activeCell="B5" sqref="B5:B26"/>
    </sheetView>
  </sheetViews>
  <sheetFormatPr defaultColWidth="9.140625" defaultRowHeight="15"/>
  <cols>
    <col min="2" max="2" width="8.57421875" style="0" customWidth="1"/>
    <col min="3" max="3" width="34.00390625" style="0" customWidth="1"/>
    <col min="4" max="4" width="11.28125" style="0" customWidth="1"/>
  </cols>
  <sheetData>
    <row r="3" spans="2:4" ht="37.5">
      <c r="B3" s="26" t="s">
        <v>11</v>
      </c>
      <c r="C3" s="27" t="s">
        <v>33</v>
      </c>
      <c r="D3" s="28" t="s">
        <v>34</v>
      </c>
    </row>
    <row r="4" spans="2:4" ht="18.75">
      <c r="B4" s="22"/>
      <c r="C4" s="20"/>
      <c r="D4" s="22"/>
    </row>
    <row r="5" spans="2:4" ht="18.75">
      <c r="B5" s="24"/>
      <c r="C5" s="20" t="s">
        <v>20</v>
      </c>
      <c r="D5" s="22"/>
    </row>
    <row r="6" spans="2:4" ht="18.75">
      <c r="B6" s="22"/>
      <c r="C6" s="20" t="s">
        <v>214</v>
      </c>
      <c r="D6" s="22"/>
    </row>
    <row r="7" spans="2:4" ht="18.75">
      <c r="B7" s="24"/>
      <c r="C7" s="20" t="s">
        <v>216</v>
      </c>
      <c r="D7" s="22"/>
    </row>
    <row r="8" spans="2:4" ht="18.75">
      <c r="B8" s="22"/>
      <c r="C8" s="20" t="s">
        <v>23</v>
      </c>
      <c r="D8" s="22"/>
    </row>
    <row r="9" spans="2:4" ht="18.75">
      <c r="B9" s="24"/>
      <c r="C9" s="20" t="s">
        <v>18</v>
      </c>
      <c r="D9" s="22"/>
    </row>
    <row r="10" spans="2:4" ht="18.75">
      <c r="B10" s="22"/>
      <c r="C10" s="20" t="s">
        <v>24</v>
      </c>
      <c r="D10" s="22"/>
    </row>
    <row r="11" spans="2:4" ht="18.75">
      <c r="B11" s="24"/>
      <c r="C11" s="20" t="s">
        <v>29</v>
      </c>
      <c r="D11" s="22"/>
    </row>
    <row r="12" spans="2:4" ht="18.75">
      <c r="B12" s="22"/>
      <c r="C12" s="20" t="s">
        <v>27</v>
      </c>
      <c r="D12" s="22"/>
    </row>
    <row r="13" spans="2:4" ht="18.75">
      <c r="B13" s="24"/>
      <c r="C13" s="20" t="s">
        <v>7</v>
      </c>
      <c r="D13" s="22"/>
    </row>
    <row r="14" spans="2:4" ht="18.75">
      <c r="B14" s="22"/>
      <c r="C14" s="20" t="s">
        <v>185</v>
      </c>
      <c r="D14" s="22"/>
    </row>
    <row r="15" spans="2:4" ht="18.75">
      <c r="B15" s="24"/>
      <c r="C15" s="20" t="s">
        <v>15</v>
      </c>
      <c r="D15" s="22"/>
    </row>
    <row r="16" spans="2:4" ht="18.75">
      <c r="B16" s="22"/>
      <c r="C16" s="20" t="s">
        <v>17</v>
      </c>
      <c r="D16" s="22"/>
    </row>
    <row r="17" spans="2:4" ht="18.75">
      <c r="B17" s="24"/>
      <c r="C17" s="20" t="s">
        <v>16</v>
      </c>
      <c r="D17" s="22"/>
    </row>
    <row r="18" spans="2:4" ht="18.75">
      <c r="B18" s="24"/>
      <c r="C18" s="20" t="s">
        <v>30</v>
      </c>
      <c r="D18" s="22"/>
    </row>
    <row r="19" spans="2:4" ht="18.75">
      <c r="B19" s="24"/>
      <c r="C19" s="20" t="s">
        <v>22</v>
      </c>
      <c r="D19" s="22"/>
    </row>
    <row r="20" spans="2:4" ht="18.75">
      <c r="B20" s="24"/>
      <c r="C20" s="20" t="s">
        <v>25</v>
      </c>
      <c r="D20" s="22"/>
    </row>
    <row r="21" spans="2:4" ht="18.75">
      <c r="B21" s="24"/>
      <c r="C21" s="20" t="s">
        <v>13</v>
      </c>
      <c r="D21" s="22"/>
    </row>
    <row r="22" spans="2:4" ht="18.75">
      <c r="B22" s="24"/>
      <c r="C22" s="20" t="s">
        <v>28</v>
      </c>
      <c r="D22" s="22"/>
    </row>
    <row r="23" spans="2:4" ht="18.75">
      <c r="B23" s="24"/>
      <c r="C23" s="20" t="s">
        <v>48</v>
      </c>
      <c r="D23" s="22"/>
    </row>
    <row r="24" spans="2:4" ht="18.75">
      <c r="B24" s="24"/>
      <c r="C24" s="20" t="s">
        <v>259</v>
      </c>
      <c r="D24" s="22"/>
    </row>
    <row r="25" spans="2:4" ht="18.75">
      <c r="B25" s="24"/>
      <c r="C25" s="20" t="s">
        <v>208</v>
      </c>
      <c r="D25" s="22"/>
    </row>
    <row r="26" spans="2:4" ht="18.75">
      <c r="B26" s="25"/>
      <c r="C26" s="20" t="s">
        <v>26</v>
      </c>
      <c r="D26" s="22"/>
    </row>
    <row r="27" spans="2:4" ht="18.75">
      <c r="B27" s="25"/>
      <c r="C27" s="20"/>
      <c r="D27" s="22"/>
    </row>
    <row r="28" spans="2:4" ht="18.75">
      <c r="B28" s="21"/>
      <c r="C28" s="23"/>
      <c r="D28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2018-03-10T09:26:01Z</dcterms:modified>
  <cp:category/>
  <cp:version/>
  <cp:contentType/>
  <cp:contentStatus/>
</cp:coreProperties>
</file>